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896"/>
  </bookViews>
  <sheets>
    <sheet name="經費支出彙總表" sheetId="1" r:id="rId1"/>
    <sheet name="計畫人員薪資" sheetId="22" r:id="rId2"/>
    <sheet name="工時記錄表" sheetId="16" r:id="rId3"/>
    <sheet name="顧問專家費" sheetId="13" r:id="rId4"/>
    <sheet name="消耗性器材及原材料費" sheetId="7" r:id="rId5"/>
    <sheet name="設備使用費" sheetId="8" r:id="rId6"/>
    <sheet name="設備使用記錄表" sheetId="19" r:id="rId7"/>
    <sheet name="設備維護費" sheetId="9" r:id="rId8"/>
    <sheet name="無形資產引進費" sheetId="10" r:id="rId9"/>
    <sheet name="委託研究費" sheetId="6" r:id="rId10"/>
    <sheet name="委託勞務費" sheetId="17" r:id="rId11"/>
    <sheet name="驗證費" sheetId="18" r:id="rId12"/>
    <sheet name="國內差旅費" sheetId="5" r:id="rId13"/>
    <sheet name="服務推廣費-廣告宣傳費" sheetId="27" r:id="rId14"/>
    <sheet name="服務推廣費-其他" sheetId="12" r:id="rId15"/>
    <sheet name="各科目檢核表" sheetId="20" r:id="rId16"/>
  </sheets>
  <definedNames>
    <definedName name="_xlnm.Print_Area" localSheetId="2">工時記錄表!$A$1:$AI$52</definedName>
    <definedName name="_xlnm.Print_Area" localSheetId="9">委託研究費!$A$1:$I$28</definedName>
    <definedName name="_xlnm.Print_Area" localSheetId="10">委託勞務費!$A$1:$G$28</definedName>
    <definedName name="_xlnm.Print_Area" localSheetId="14">'服務推廣費-其他'!$A$1:$H$22</definedName>
    <definedName name="_xlnm.Print_Area" localSheetId="13">'服務推廣費-廣告宣傳費'!$A$1:$H$17</definedName>
    <definedName name="_xlnm.Print_Area" localSheetId="1">計畫人員薪資!$A$1:$L$53</definedName>
    <definedName name="_xlnm.Print_Area" localSheetId="4">消耗性器材及原材料費!$A$1:$L$25</definedName>
    <definedName name="_xlnm.Print_Area" localSheetId="12">國內差旅費!$A$1:$M$23</definedName>
    <definedName name="_xlnm.Print_Area" localSheetId="6">設備使用記錄表!$A$1:$AI$50</definedName>
    <definedName name="_xlnm.Print_Area" localSheetId="5">設備使用費!$A$1:$J$80</definedName>
    <definedName name="_xlnm.Print_Area" localSheetId="7">設備維護費!$A$1:$L$16</definedName>
    <definedName name="_xlnm.Print_Area" localSheetId="8">無形資產引進費!$A$1:$F$28</definedName>
    <definedName name="_xlnm.Print_Area" localSheetId="0">經費支出彙總表!$A$1:$I$30</definedName>
    <definedName name="_xlnm.Print_Area" localSheetId="3">顧問專家費!$A$1:$H$18</definedName>
    <definedName name="_xlnm.Print_Area" localSheetId="11">驗證費!$A$1:$G$28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I20" i="1" l="1"/>
  <c r="J69" i="8"/>
  <c r="J67" i="8"/>
  <c r="H39" i="22"/>
  <c r="H38" i="22"/>
  <c r="H37" i="22"/>
  <c r="H36" i="22"/>
  <c r="H34" i="22"/>
  <c r="H33" i="22"/>
  <c r="H32" i="22"/>
  <c r="H31" i="22"/>
  <c r="E39" i="22"/>
  <c r="E38" i="22"/>
  <c r="E37" i="22"/>
  <c r="E36" i="22"/>
  <c r="E34" i="22"/>
  <c r="E33" i="22"/>
  <c r="E32" i="22"/>
  <c r="E31" i="22"/>
  <c r="AH19" i="19"/>
  <c r="AI19" i="19" s="1"/>
  <c r="AH17" i="19"/>
  <c r="AI17" i="19" s="1"/>
  <c r="AH15" i="19"/>
  <c r="AI15" i="19" s="1"/>
  <c r="AH13" i="19"/>
  <c r="AI13" i="19" s="1"/>
  <c r="AH11" i="19"/>
  <c r="AI11" i="19" s="1"/>
  <c r="AH9" i="19"/>
  <c r="AI9" i="19" s="1"/>
  <c r="AH7" i="19"/>
  <c r="AI7" i="19" s="1"/>
  <c r="AI5" i="19"/>
  <c r="AH5" i="19"/>
  <c r="AH37" i="19"/>
  <c r="AI37" i="19" s="1"/>
  <c r="AH35" i="19"/>
  <c r="AI35" i="19" s="1"/>
  <c r="I43" i="8"/>
  <c r="H43" i="8"/>
  <c r="H41" i="8"/>
  <c r="I18" i="8"/>
  <c r="H18" i="8"/>
  <c r="H16" i="8"/>
  <c r="C49" i="19" l="1"/>
  <c r="J43" i="8"/>
  <c r="J18" i="8"/>
  <c r="AG38" i="16"/>
  <c r="AH38" i="16" s="1"/>
  <c r="I39" i="22" s="1"/>
  <c r="K39" i="22" s="1"/>
  <c r="AG37" i="16"/>
  <c r="AH37" i="16" s="1"/>
  <c r="I38" i="22" s="1"/>
  <c r="K38" i="22" s="1"/>
  <c r="AG36" i="16"/>
  <c r="AH36" i="16" s="1"/>
  <c r="I37" i="22" s="1"/>
  <c r="K37" i="22" s="1"/>
  <c r="AG35" i="16"/>
  <c r="AH35" i="16" s="1"/>
  <c r="I36" i="22" s="1"/>
  <c r="K36" i="22" s="1"/>
  <c r="AG33" i="16"/>
  <c r="AH33" i="16" s="1"/>
  <c r="I34" i="22" s="1"/>
  <c r="K34" i="22" s="1"/>
  <c r="AG32" i="16"/>
  <c r="AH32" i="16" s="1"/>
  <c r="I33" i="22" s="1"/>
  <c r="K33" i="22" s="1"/>
  <c r="AG31" i="16"/>
  <c r="AH31" i="16" s="1"/>
  <c r="I32" i="22" s="1"/>
  <c r="K32" i="22" s="1"/>
  <c r="AG30" i="16"/>
  <c r="AH30" i="16" s="1"/>
  <c r="I31" i="22" s="1"/>
  <c r="K31" i="22" s="1"/>
  <c r="E6" i="20"/>
  <c r="F6" i="20" s="1"/>
  <c r="E25" i="20"/>
  <c r="F25" i="20" s="1"/>
  <c r="E24" i="20"/>
  <c r="F24" i="20" s="1"/>
  <c r="E23" i="20"/>
  <c r="F23" i="20" s="1"/>
  <c r="E22" i="20"/>
  <c r="F22" i="20" s="1"/>
  <c r="E21" i="20"/>
  <c r="F21" i="20" s="1"/>
  <c r="E15" i="20"/>
  <c r="F15" i="20" s="1"/>
  <c r="E14" i="20"/>
  <c r="F14" i="20" s="1"/>
  <c r="E13" i="20"/>
  <c r="F13" i="20" s="1"/>
  <c r="E12" i="20"/>
  <c r="F12" i="20" s="1"/>
  <c r="E11" i="20"/>
  <c r="F11" i="20" s="1"/>
  <c r="F26" i="20" l="1"/>
  <c r="F16" i="20"/>
  <c r="D20" i="1"/>
  <c r="G11" i="27"/>
  <c r="G20" i="1" s="1"/>
  <c r="E20" i="1" s="1"/>
  <c r="H20" i="1" s="1"/>
  <c r="A1" i="27"/>
  <c r="D17" i="7" l="1"/>
  <c r="D16" i="7"/>
  <c r="D18" i="7"/>
  <c r="D15" i="7"/>
  <c r="AG28" i="16"/>
  <c r="AG27" i="16"/>
  <c r="AG26" i="16"/>
  <c r="AG25" i="16"/>
  <c r="AG23" i="16"/>
  <c r="AG22" i="16"/>
  <c r="AG21" i="16"/>
  <c r="AG20" i="16"/>
  <c r="AG18" i="16"/>
  <c r="AG17" i="16"/>
  <c r="AG16" i="16"/>
  <c r="AG15" i="16"/>
  <c r="AG13" i="16"/>
  <c r="AG12" i="16"/>
  <c r="AG11" i="16"/>
  <c r="AG10" i="16"/>
  <c r="F20" i="1" l="1"/>
  <c r="AH39" i="19"/>
  <c r="AI39" i="19" s="1"/>
  <c r="AH33" i="19"/>
  <c r="AI33" i="19" s="1"/>
  <c r="AH31" i="19"/>
  <c r="AI31" i="19" s="1"/>
  <c r="AH29" i="19"/>
  <c r="AI29" i="19" s="1"/>
  <c r="I35" i="8" s="1"/>
  <c r="AH27" i="19"/>
  <c r="AI27" i="19" s="1"/>
  <c r="I33" i="8" s="1"/>
  <c r="AH25" i="19"/>
  <c r="AI25" i="19" s="1"/>
  <c r="I10" i="8"/>
  <c r="I8" i="8"/>
  <c r="I72" i="8"/>
  <c r="J61" i="8"/>
  <c r="J59" i="8"/>
  <c r="H35" i="8"/>
  <c r="H33" i="8"/>
  <c r="H10" i="8"/>
  <c r="H8" i="8"/>
  <c r="AH26" i="16"/>
  <c r="I27" i="22" s="1"/>
  <c r="AH27" i="16"/>
  <c r="I28" i="22" s="1"/>
  <c r="AH28" i="16"/>
  <c r="I29" i="22" s="1"/>
  <c r="AH25" i="16"/>
  <c r="I26" i="22" s="1"/>
  <c r="AH21" i="16"/>
  <c r="I22" i="22" s="1"/>
  <c r="AH22" i="16"/>
  <c r="I23" i="22" s="1"/>
  <c r="AH23" i="16"/>
  <c r="I24" i="22" s="1"/>
  <c r="AH20" i="16"/>
  <c r="I21" i="22" s="1"/>
  <c r="AH16" i="16"/>
  <c r="I17" i="22" s="1"/>
  <c r="AH17" i="16"/>
  <c r="I18" i="22" s="1"/>
  <c r="AH18" i="16"/>
  <c r="I19" i="22" s="1"/>
  <c r="AH15" i="16"/>
  <c r="I16" i="22" s="1"/>
  <c r="H19" i="22"/>
  <c r="E19" i="22"/>
  <c r="H18" i="22"/>
  <c r="E18" i="22"/>
  <c r="H17" i="22"/>
  <c r="E17" i="22"/>
  <c r="H16" i="22"/>
  <c r="E16" i="22"/>
  <c r="H24" i="22"/>
  <c r="E24" i="22"/>
  <c r="H23" i="22"/>
  <c r="E23" i="22"/>
  <c r="H22" i="22"/>
  <c r="E22" i="22"/>
  <c r="H21" i="22"/>
  <c r="E21" i="22"/>
  <c r="AI40" i="19" l="1"/>
  <c r="I41" i="8"/>
  <c r="J41" i="8" s="1"/>
  <c r="J33" i="8"/>
  <c r="J8" i="8"/>
  <c r="J10" i="8"/>
  <c r="J35" i="8"/>
  <c r="C14" i="1" l="1"/>
  <c r="C22" i="1" s="1"/>
  <c r="B14" i="1"/>
  <c r="D9" i="1" l="1"/>
  <c r="J45" i="22"/>
  <c r="F45" i="22"/>
  <c r="D45" i="22"/>
  <c r="C45" i="22"/>
  <c r="B45" i="22"/>
  <c r="H44" i="22"/>
  <c r="E44" i="22"/>
  <c r="H43" i="22"/>
  <c r="E43" i="22"/>
  <c r="H42" i="22"/>
  <c r="E42" i="22"/>
  <c r="H41" i="22"/>
  <c r="E41" i="22"/>
  <c r="H29" i="22"/>
  <c r="E29" i="22"/>
  <c r="H28" i="22"/>
  <c r="E28" i="22"/>
  <c r="H27" i="22"/>
  <c r="E27" i="22"/>
  <c r="H26" i="22"/>
  <c r="E26" i="22"/>
  <c r="H14" i="22"/>
  <c r="E14" i="22"/>
  <c r="H13" i="22"/>
  <c r="E13" i="22"/>
  <c r="H12" i="22"/>
  <c r="E12" i="22"/>
  <c r="H11" i="22"/>
  <c r="E11" i="22"/>
  <c r="H9" i="22"/>
  <c r="E9" i="22"/>
  <c r="H8" i="22"/>
  <c r="E8" i="22"/>
  <c r="H7" i="22"/>
  <c r="E7" i="22"/>
  <c r="H6" i="22"/>
  <c r="E6" i="22"/>
  <c r="A1" i="22"/>
  <c r="H45" i="22" l="1"/>
  <c r="E45" i="22"/>
  <c r="C26" i="20" l="1"/>
  <c r="D26" i="20"/>
  <c r="E26" i="20"/>
  <c r="B26" i="20"/>
  <c r="C16" i="20"/>
  <c r="D16" i="20"/>
  <c r="B16" i="20"/>
  <c r="E16" i="20"/>
  <c r="D1" i="20" l="1"/>
  <c r="K6" i="7"/>
  <c r="K7" i="7"/>
  <c r="K5" i="7"/>
  <c r="H12" i="7"/>
  <c r="AG40" i="19" l="1"/>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I45" i="8"/>
  <c r="I39" i="8"/>
  <c r="I37" i="8"/>
  <c r="A1"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I14" i="8" l="1"/>
  <c r="I12" i="8"/>
  <c r="I6" i="8"/>
  <c r="I31" i="8"/>
  <c r="I46" i="8" s="1"/>
  <c r="C50" i="19"/>
  <c r="AH40" i="19"/>
  <c r="AH20" i="19"/>
  <c r="I20" i="8" l="1"/>
  <c r="I16" i="8"/>
  <c r="J16" i="8" s="1"/>
  <c r="AI20" i="19"/>
  <c r="A1" i="5"/>
  <c r="A1" i="12"/>
  <c r="F19" i="18"/>
  <c r="F10" i="18"/>
  <c r="A1" i="18"/>
  <c r="F19" i="17"/>
  <c r="F10" i="17"/>
  <c r="A1" i="17"/>
  <c r="A1" i="10"/>
  <c r="A1" i="6"/>
  <c r="A1" i="9"/>
  <c r="J71" i="8"/>
  <c r="J65" i="8"/>
  <c r="J63" i="8"/>
  <c r="J57" i="8"/>
  <c r="H6" i="8"/>
  <c r="H20" i="8"/>
  <c r="H14" i="8"/>
  <c r="H12" i="8"/>
  <c r="A1" i="16"/>
  <c r="A1" i="7"/>
  <c r="G11" i="13"/>
  <c r="A1" i="13"/>
  <c r="F20" i="18" l="1"/>
  <c r="G18" i="1" s="1"/>
  <c r="F20" i="17"/>
  <c r="G17" i="1" s="1"/>
  <c r="J72" i="8"/>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D44" i="16"/>
  <c r="C44" i="16"/>
  <c r="B44" i="16"/>
  <c r="AG43" i="16"/>
  <c r="AH43" i="16" s="1"/>
  <c r="AG42" i="16"/>
  <c r="AH42" i="16" s="1"/>
  <c r="AG41" i="16"/>
  <c r="AH41" i="16" s="1"/>
  <c r="AG40" i="16"/>
  <c r="AH40" i="16" s="1"/>
  <c r="K29" i="22"/>
  <c r="K28" i="22"/>
  <c r="K27" i="22"/>
  <c r="K26" i="22"/>
  <c r="AH13" i="16"/>
  <c r="AH12" i="16"/>
  <c r="AH11" i="16"/>
  <c r="AH10" i="16"/>
  <c r="AG8" i="16"/>
  <c r="AH8" i="16" s="1"/>
  <c r="AG7" i="16"/>
  <c r="AH7" i="16" s="1"/>
  <c r="AG6" i="16"/>
  <c r="AH6" i="16" s="1"/>
  <c r="AG5" i="16"/>
  <c r="AH5" i="16" s="1"/>
  <c r="I43" i="22" l="1"/>
  <c r="K43" i="22" s="1"/>
  <c r="I42" i="22"/>
  <c r="K42" i="22" s="1"/>
  <c r="I44" i="22"/>
  <c r="K44" i="22" s="1"/>
  <c r="I41" i="22"/>
  <c r="K41" i="22" s="1"/>
  <c r="K21" i="22"/>
  <c r="I11" i="22"/>
  <c r="K11" i="22" s="1"/>
  <c r="K16" i="22"/>
  <c r="I6" i="22"/>
  <c r="K6" i="22" s="1"/>
  <c r="K17" i="22"/>
  <c r="I7" i="22"/>
  <c r="K19" i="22"/>
  <c r="I9" i="22"/>
  <c r="K9" i="22" s="1"/>
  <c r="K22" i="22"/>
  <c r="I12" i="22"/>
  <c r="K12" i="22" s="1"/>
  <c r="K24" i="22"/>
  <c r="I14" i="22"/>
  <c r="K14" i="22" s="1"/>
  <c r="K18" i="22"/>
  <c r="I8" i="22"/>
  <c r="K8" i="22" s="1"/>
  <c r="K23" i="22"/>
  <c r="I13" i="22"/>
  <c r="K13" i="22" s="1"/>
  <c r="AG44" i="16"/>
  <c r="AH44" i="16"/>
  <c r="I45" i="22" l="1"/>
  <c r="K7" i="22"/>
  <c r="K45" i="22" s="1"/>
  <c r="G9" i="1" s="1"/>
  <c r="E9" i="1" s="1"/>
  <c r="G10" i="1"/>
  <c r="G15" i="12"/>
  <c r="G21" i="1" s="1"/>
  <c r="E19" i="10"/>
  <c r="E10" i="10"/>
  <c r="E20" i="10" s="1"/>
  <c r="K10" i="9"/>
  <c r="G13" i="1" s="1"/>
  <c r="I9" i="1" l="1"/>
  <c r="H9" i="1"/>
  <c r="G15" i="1"/>
  <c r="H45" i="8"/>
  <c r="J45" i="8" s="1"/>
  <c r="H39" i="8"/>
  <c r="J39" i="8" s="1"/>
  <c r="H37" i="8"/>
  <c r="J37" i="8" s="1"/>
  <c r="H31" i="8"/>
  <c r="J31" i="8" s="1"/>
  <c r="J20" i="8"/>
  <c r="J14" i="8"/>
  <c r="J12" i="8"/>
  <c r="J6" i="8"/>
  <c r="K12" i="7"/>
  <c r="G11" i="1" s="1"/>
  <c r="F19" i="6"/>
  <c r="F10" i="6"/>
  <c r="I10" i="5"/>
  <c r="J10" i="5"/>
  <c r="K10" i="5"/>
  <c r="L10" i="5"/>
  <c r="M9" i="5"/>
  <c r="M8" i="5"/>
  <c r="M6" i="5"/>
  <c r="M5" i="5"/>
  <c r="F9" i="1" l="1"/>
  <c r="F20" i="6"/>
  <c r="G16" i="1" s="1"/>
  <c r="M10" i="5"/>
  <c r="J46" i="8"/>
  <c r="J21" i="8"/>
  <c r="G14" i="1" l="1"/>
  <c r="J80" i="8"/>
  <c r="G12" i="1" s="1"/>
  <c r="G19" i="1"/>
  <c r="D16" i="1"/>
  <c r="E16" i="1" s="1"/>
  <c r="H16" i="1" l="1"/>
  <c r="I16" i="1"/>
  <c r="G22" i="1"/>
  <c r="F16" i="1"/>
  <c r="D19" i="1"/>
  <c r="E19" i="1" s="1"/>
  <c r="D11" i="1"/>
  <c r="E11" i="1" s="1"/>
  <c r="D12" i="1"/>
  <c r="E12" i="1" s="1"/>
  <c r="D13" i="1"/>
  <c r="E13" i="1" s="1"/>
  <c r="D17" i="1"/>
  <c r="E17" i="1" s="1"/>
  <c r="D10" i="1"/>
  <c r="E10" i="1" s="1"/>
  <c r="D18" i="1"/>
  <c r="E18" i="1" s="1"/>
  <c r="D21" i="1"/>
  <c r="E21" i="1" s="1"/>
  <c r="D15" i="1"/>
  <c r="E15" i="1" s="1"/>
  <c r="E14" i="1" s="1"/>
  <c r="I19" i="1" l="1"/>
  <c r="H19" i="1"/>
  <c r="H11" i="1"/>
  <c r="I11" i="1"/>
  <c r="H21" i="1"/>
  <c r="I21" i="1"/>
  <c r="I12" i="1"/>
  <c r="H12" i="1"/>
  <c r="H17" i="1"/>
  <c r="I17" i="1"/>
  <c r="I15" i="1"/>
  <c r="H15" i="1"/>
  <c r="I18" i="1"/>
  <c r="H18" i="1"/>
  <c r="H10" i="1"/>
  <c r="I10" i="1"/>
  <c r="H13" i="1"/>
  <c r="I13" i="1"/>
  <c r="D14" i="1"/>
  <c r="F19" i="1"/>
  <c r="F18" i="1"/>
  <c r="F17" i="1"/>
  <c r="F10" i="1"/>
  <c r="F13" i="1"/>
  <c r="F11" i="1"/>
  <c r="D22" i="1" l="1"/>
  <c r="F21" i="1"/>
  <c r="F15" i="1"/>
  <c r="F12" i="1"/>
  <c r="H14" i="1" l="1"/>
  <c r="I14" i="1"/>
  <c r="E22" i="1"/>
  <c r="I22" i="1" s="1"/>
  <c r="F14" i="1"/>
  <c r="F22" i="1" s="1"/>
  <c r="H22" i="1" l="1"/>
</calcChain>
</file>

<file path=xl/sharedStrings.xml><?xml version="1.0" encoding="utf-8"?>
<sst xmlns="http://schemas.openxmlformats.org/spreadsheetml/2006/main" count="1715" uniqueCount="544">
  <si>
    <t>(A)</t>
  </si>
  <si>
    <t>(B)</t>
  </si>
  <si>
    <t>○○公司</t>
    <phoneticPr fontId="6" type="noConversion"/>
  </si>
  <si>
    <t>金額單位:元</t>
    <phoneticPr fontId="6" type="noConversion"/>
  </si>
  <si>
    <r>
      <t>計畫編列人員之姓</t>
    </r>
    <r>
      <rPr>
        <b/>
        <sz val="18"/>
        <rFont val="標楷體"/>
        <family val="4"/>
        <charset val="136"/>
      </rPr>
      <t>名</t>
    </r>
    <phoneticPr fontId="6" type="noConversion"/>
  </si>
  <si>
    <t>付款日期
及方式</t>
    <phoneticPr fontId="10" type="noConversion"/>
  </si>
  <si>
    <r>
      <t>1.</t>
    </r>
    <r>
      <rPr>
        <sz val="18"/>
        <rFont val="標楷體"/>
        <family val="4"/>
        <charset val="136"/>
      </rPr>
      <t>×××</t>
    </r>
    <phoneticPr fontId="6" type="noConversion"/>
  </si>
  <si>
    <r>
      <t>2.</t>
    </r>
    <r>
      <rPr>
        <sz val="18"/>
        <rFont val="標楷體"/>
        <family val="4"/>
        <charset val="136"/>
      </rPr>
      <t>×××</t>
    </r>
    <phoneticPr fontId="6" type="noConversion"/>
  </si>
  <si>
    <r>
      <t>3.</t>
    </r>
    <r>
      <rPr>
        <sz val="18"/>
        <rFont val="標楷體"/>
        <family val="4"/>
        <charset val="136"/>
      </rPr>
      <t>×××</t>
    </r>
    <phoneticPr fontId="6" type="noConversion"/>
  </si>
  <si>
    <r>
      <t>4.</t>
    </r>
    <r>
      <rPr>
        <sz val="18"/>
        <rFont val="標楷體"/>
        <family val="4"/>
        <charset val="136"/>
      </rPr>
      <t>×××</t>
    </r>
    <phoneticPr fontId="6" type="noConversion"/>
  </si>
  <si>
    <t>姓名</t>
  </si>
  <si>
    <t>職稱</t>
  </si>
  <si>
    <t>出差期間</t>
  </si>
  <si>
    <t>天數</t>
    <phoneticPr fontId="6" type="noConversion"/>
  </si>
  <si>
    <t>地點</t>
  </si>
  <si>
    <t>事  由</t>
  </si>
  <si>
    <t>住宿費</t>
  </si>
  <si>
    <t>合計</t>
  </si>
  <si>
    <r>
      <rPr>
        <sz val="12"/>
        <rFont val="Times New Roman"/>
        <family val="1"/>
      </rPr>
      <t>經理</t>
    </r>
    <phoneticPr fontId="6" type="noConversion"/>
  </si>
  <si>
    <r>
      <rPr>
        <sz val="12"/>
        <rFont val="Times New Roman"/>
        <family val="1"/>
      </rPr>
      <t>台中</t>
    </r>
    <phoneticPr fontId="6" type="noConversion"/>
  </si>
  <si>
    <r>
      <rPr>
        <sz val="12"/>
        <color theme="1"/>
        <rFont val="新細明體"/>
        <family val="2"/>
        <scheme val="minor"/>
      </rPr>
      <t>xx</t>
    </r>
    <r>
      <rPr>
        <sz val="12"/>
        <rFont val="細明體"/>
        <family val="3"/>
        <charset val="136"/>
      </rPr>
      <t>公司</t>
    </r>
    <phoneticPr fontId="6" type="noConversion"/>
  </si>
  <si>
    <t>B01</t>
    <phoneticPr fontId="6" type="noConversion"/>
  </si>
  <si>
    <r>
      <rPr>
        <sz val="12"/>
        <rFont val="Times New Roman"/>
        <family val="1"/>
      </rPr>
      <t>工程師</t>
    </r>
    <phoneticPr fontId="6" type="noConversion"/>
  </si>
  <si>
    <t>國內差旅費</t>
    <phoneticPr fontId="6" type="noConversion"/>
  </si>
  <si>
    <r>
      <t>合</t>
    </r>
    <r>
      <rPr>
        <b/>
        <sz val="18"/>
        <rFont val="標楷體"/>
        <family val="4"/>
        <charset val="136"/>
      </rPr>
      <t>計</t>
    </r>
    <phoneticPr fontId="6" type="noConversion"/>
  </si>
  <si>
    <t>合   計</t>
    <phoneticPr fontId="6" type="noConversion"/>
  </si>
  <si>
    <t>台北</t>
    <phoneticPr fontId="2" type="noConversion"/>
  </si>
  <si>
    <t>B02</t>
  </si>
  <si>
    <r>
      <t>xx</t>
    </r>
    <r>
      <rPr>
        <sz val="12"/>
        <rFont val="細明體"/>
        <family val="3"/>
        <charset val="136"/>
      </rPr>
      <t>公司</t>
    </r>
    <phoneticPr fontId="6" type="noConversion"/>
  </si>
  <si>
    <r>
      <t>2.</t>
    </r>
    <r>
      <rPr>
        <b/>
        <sz val="12"/>
        <rFont val="標楷體"/>
        <family val="4"/>
        <charset val="136"/>
      </rPr>
      <t>委託對象：</t>
    </r>
    <phoneticPr fontId="6" type="noConversion"/>
  </si>
  <si>
    <r>
      <t>x</t>
    </r>
    <r>
      <rPr>
        <sz val="12"/>
        <color theme="1"/>
        <rFont val="新細明體"/>
        <family val="2"/>
        <scheme val="minor"/>
      </rPr>
      <t>x</t>
    </r>
    <r>
      <rPr>
        <sz val="12"/>
        <rFont val="細明體"/>
        <family val="3"/>
        <charset val="136"/>
      </rPr>
      <t>公司</t>
    </r>
    <phoneticPr fontId="10" type="noConversion"/>
  </si>
  <si>
    <r>
      <t>4.</t>
    </r>
    <r>
      <rPr>
        <b/>
        <sz val="12"/>
        <rFont val="標楷體"/>
        <family val="4"/>
        <charset val="136"/>
      </rPr>
      <t>合約總額：</t>
    </r>
    <phoneticPr fontId="6" type="noConversion"/>
  </si>
  <si>
    <r>
      <t>金額單位</t>
    </r>
    <r>
      <rPr>
        <sz val="12"/>
        <rFont val="Times New Roman"/>
        <family val="1"/>
      </rPr>
      <t>:</t>
    </r>
    <r>
      <rPr>
        <sz val="12"/>
        <rFont val="標楷體"/>
        <family val="4"/>
        <charset val="136"/>
      </rPr>
      <t>元</t>
    </r>
    <phoneticPr fontId="6" type="noConversion"/>
  </si>
  <si>
    <t>發票(收據)日期</t>
    <phoneticPr fontId="10" type="noConversion"/>
  </si>
  <si>
    <t>發票(收據)號碼</t>
    <phoneticPr fontId="10" type="noConversion"/>
  </si>
  <si>
    <t>發票(收據)品名</t>
    <phoneticPr fontId="6" type="noConversion"/>
  </si>
  <si>
    <t>金額</t>
  </si>
  <si>
    <t>付款日期及方式</t>
    <phoneticPr fontId="10" type="noConversion"/>
  </si>
  <si>
    <t>C61</t>
    <phoneticPr fontId="10" type="noConversion"/>
  </si>
  <si>
    <t>C62</t>
    <phoneticPr fontId="10" type="noConversion"/>
  </si>
  <si>
    <r>
      <t>3.</t>
    </r>
    <r>
      <rPr>
        <b/>
        <sz val="12"/>
        <rFont val="標楷體"/>
        <family val="4"/>
        <charset val="136"/>
      </rPr>
      <t>合約期間</t>
    </r>
    <r>
      <rPr>
        <b/>
        <sz val="12"/>
        <rFont val="Times New Roman"/>
        <family val="1"/>
      </rPr>
      <t>:</t>
    </r>
    <phoneticPr fontId="6" type="noConversion"/>
  </si>
  <si>
    <t>1.工作項目:</t>
    <phoneticPr fontId="6" type="noConversion"/>
  </si>
  <si>
    <t>合  計</t>
    <phoneticPr fontId="6" type="noConversion"/>
  </si>
  <si>
    <t>資訊費用</t>
    <phoneticPr fontId="6" type="noConversion"/>
  </si>
  <si>
    <t>軟體測試服務</t>
    <phoneticPr fontId="10" type="noConversion"/>
  </si>
  <si>
    <t>小  計</t>
    <phoneticPr fontId="6" type="noConversion"/>
  </si>
  <si>
    <r>
      <t>金額單位</t>
    </r>
    <r>
      <rPr>
        <sz val="12"/>
        <rFont val="Times New Roman"/>
        <family val="1"/>
      </rPr>
      <t>:</t>
    </r>
    <r>
      <rPr>
        <sz val="12"/>
        <rFont val="標楷體"/>
        <family val="4"/>
        <charset val="136"/>
      </rPr>
      <t>元</t>
    </r>
    <phoneticPr fontId="6" type="noConversion"/>
  </si>
  <si>
    <t>對照計畫書所列項目</t>
    <phoneticPr fontId="10" type="noConversion"/>
  </si>
  <si>
    <t>發票(收據)日期</t>
    <phoneticPr fontId="6" type="noConversion"/>
  </si>
  <si>
    <t>發票(收據)編號</t>
    <phoneticPr fontId="6" type="noConversion"/>
  </si>
  <si>
    <t>發票(收據)品名</t>
    <phoneticPr fontId="6" type="noConversion"/>
  </si>
  <si>
    <t>付款日期及方式</t>
    <phoneticPr fontId="10" type="noConversion"/>
  </si>
  <si>
    <t>C81</t>
    <phoneticPr fontId="6" type="noConversion"/>
  </si>
  <si>
    <t>AQ86973745</t>
    <phoneticPr fontId="10" type="noConversion"/>
  </si>
  <si>
    <t>C82</t>
    <phoneticPr fontId="6" type="noConversion"/>
  </si>
  <si>
    <t>AW86973745</t>
    <phoneticPr fontId="10" type="noConversion"/>
  </si>
  <si>
    <t>C83</t>
    <phoneticPr fontId="6" type="noConversion"/>
  </si>
  <si>
    <t>AC86973745</t>
    <phoneticPr fontId="10" type="noConversion"/>
  </si>
  <si>
    <t>註1：各委託對象分別填列(如委託對象太多請自行增加)</t>
    <phoneticPr fontId="2" type="noConversion"/>
  </si>
  <si>
    <t>測試用硬碟</t>
    <phoneticPr fontId="2" type="noConversion"/>
  </si>
  <si>
    <t>硬碟</t>
    <phoneticPr fontId="2" type="noConversion"/>
  </si>
  <si>
    <t>年月/財產編號</t>
    <phoneticPr fontId="6" type="noConversion"/>
  </si>
  <si>
    <t>設備名稱</t>
  </si>
  <si>
    <t>對照計畫書所列設備</t>
    <phoneticPr fontId="6" type="noConversion"/>
  </si>
  <si>
    <t>取得日期</t>
  </si>
  <si>
    <r>
      <t xml:space="preserve">購入成本
</t>
    </r>
    <r>
      <rPr>
        <b/>
        <sz val="10"/>
        <rFont val="Times New Roman"/>
        <family val="1"/>
      </rPr>
      <t>(</t>
    </r>
    <r>
      <rPr>
        <b/>
        <sz val="10"/>
        <rFont val="標楷體"/>
        <family val="4"/>
        <charset val="136"/>
      </rPr>
      <t>單套</t>
    </r>
    <r>
      <rPr>
        <b/>
        <sz val="10"/>
        <rFont val="Times New Roman"/>
        <family val="1"/>
      </rPr>
      <t>)</t>
    </r>
    <phoneticPr fontId="6" type="noConversion"/>
  </si>
  <si>
    <r>
      <t xml:space="preserve">套數
</t>
    </r>
    <r>
      <rPr>
        <b/>
        <sz val="10"/>
        <rFont val="Times New Roman"/>
        <family val="1"/>
      </rPr>
      <t>A1</t>
    </r>
    <phoneticPr fontId="6" type="noConversion"/>
  </si>
  <si>
    <r>
      <t xml:space="preserve">計畫開始日之
單套帳面價值
（未折減餘額）
</t>
    </r>
    <r>
      <rPr>
        <b/>
        <sz val="10"/>
        <rFont val="Times New Roman"/>
        <family val="1"/>
      </rPr>
      <t>A2</t>
    </r>
    <phoneticPr fontId="6" type="noConversion"/>
  </si>
  <si>
    <r>
      <t xml:space="preserve">本期使用費
</t>
    </r>
    <r>
      <rPr>
        <b/>
        <sz val="10"/>
        <rFont val="Times New Roman"/>
        <family val="1"/>
      </rPr>
      <t>A5=A3*A4</t>
    </r>
    <phoneticPr fontId="6" type="noConversion"/>
  </si>
  <si>
    <r>
      <t>設備使用費</t>
    </r>
    <r>
      <rPr>
        <b/>
        <sz val="16"/>
        <rFont val="Times New Roman"/>
        <family val="1"/>
      </rPr>
      <t>(2)---</t>
    </r>
    <r>
      <rPr>
        <b/>
        <sz val="16"/>
        <rFont val="標楷體"/>
        <family val="4"/>
        <charset val="136"/>
      </rPr>
      <t>新購設備</t>
    </r>
    <r>
      <rPr>
        <b/>
        <sz val="16"/>
        <rFont val="Times New Roman"/>
        <family val="1"/>
      </rPr>
      <t/>
    </r>
    <phoneticPr fontId="6" type="noConversion"/>
  </si>
  <si>
    <t>付款日期
及方式</t>
    <phoneticPr fontId="6" type="noConversion"/>
  </si>
  <si>
    <r>
      <t xml:space="preserve">本期使用費
</t>
    </r>
    <r>
      <rPr>
        <b/>
        <sz val="10"/>
        <rFont val="Times New Roman"/>
        <family val="1"/>
      </rPr>
      <t>B5=B3*B4</t>
    </r>
    <phoneticPr fontId="6" type="noConversion"/>
  </si>
  <si>
    <t>發票(收據)日期</t>
    <phoneticPr fontId="6" type="noConversion"/>
  </si>
  <si>
    <t>發票(收據)號碼</t>
    <phoneticPr fontId="6" type="noConversion"/>
  </si>
  <si>
    <t>C21</t>
    <phoneticPr fontId="6" type="noConversion"/>
  </si>
  <si>
    <t>CD200102</t>
    <phoneticPr fontId="6" type="noConversion"/>
  </si>
  <si>
    <t>XX技術引進</t>
    <phoneticPr fontId="10" type="noConversion"/>
  </si>
  <si>
    <t>AQ86973845</t>
    <phoneticPr fontId="10" type="noConversion"/>
  </si>
  <si>
    <t>AQ86973846</t>
  </si>
  <si>
    <t>租金</t>
    <phoneticPr fontId="2" type="noConversion"/>
  </si>
  <si>
    <t>C100</t>
    <phoneticPr fontId="6" type="noConversion"/>
  </si>
  <si>
    <t>C101</t>
    <phoneticPr fontId="2" type="noConversion"/>
  </si>
  <si>
    <t>陳OO</t>
    <phoneticPr fontId="2" type="noConversion"/>
  </si>
  <si>
    <t>王OO</t>
    <phoneticPr fontId="2" type="noConversion"/>
  </si>
  <si>
    <t>發票(收據)內容</t>
    <phoneticPr fontId="6" type="noConversion"/>
  </si>
  <si>
    <t>對照計畫書所列設備</t>
    <phoneticPr fontId="6" type="noConversion"/>
  </si>
  <si>
    <r>
      <t>本薪</t>
    </r>
    <r>
      <rPr>
        <b/>
        <sz val="18"/>
        <rFont val="Times New Roman"/>
        <family val="1"/>
      </rPr>
      <t>(</t>
    </r>
    <r>
      <rPr>
        <b/>
        <sz val="18"/>
        <rFont val="標楷體"/>
        <family val="4"/>
        <charset val="136"/>
      </rPr>
      <t>底薪</t>
    </r>
    <r>
      <rPr>
        <b/>
        <sz val="18"/>
        <rFont val="Times New Roman"/>
        <family val="1"/>
      </rPr>
      <t>)</t>
    </r>
    <r>
      <rPr>
        <b/>
        <sz val="18"/>
        <rFont val="標楷體"/>
        <family val="4"/>
        <charset val="136"/>
      </rPr>
      <t xml:space="preserve">
</t>
    </r>
    <r>
      <rPr>
        <b/>
        <sz val="18"/>
        <rFont val="Times New Roman"/>
        <family val="1"/>
      </rPr>
      <t>A</t>
    </r>
    <phoneticPr fontId="6" type="noConversion"/>
  </si>
  <si>
    <t>職務加給
C</t>
    <phoneticPr fontId="2" type="noConversion"/>
  </si>
  <si>
    <t>姓名</t>
    <phoneticPr fontId="6" type="noConversion"/>
  </si>
  <si>
    <t>合計</t>
    <phoneticPr fontId="6" type="noConversion"/>
  </si>
  <si>
    <t>投入
比率</t>
    <phoneticPr fontId="6" type="noConversion"/>
  </si>
  <si>
    <t>六</t>
    <phoneticPr fontId="6" type="noConversion"/>
  </si>
  <si>
    <t>日</t>
    <phoneticPr fontId="6" type="noConversion"/>
  </si>
  <si>
    <t>一</t>
    <phoneticPr fontId="6" type="noConversion"/>
  </si>
  <si>
    <t>二</t>
    <phoneticPr fontId="6" type="noConversion"/>
  </si>
  <si>
    <t>三</t>
    <phoneticPr fontId="6" type="noConversion"/>
  </si>
  <si>
    <t>四</t>
    <phoneticPr fontId="6" type="noConversion"/>
  </si>
  <si>
    <t>五</t>
    <phoneticPr fontId="6" type="noConversion"/>
  </si>
  <si>
    <t>合計</t>
    <phoneticPr fontId="6" type="noConversion"/>
  </si>
  <si>
    <t xml:space="preserve">註1.當月正常上班總時數:                  </t>
    <phoneticPr fontId="6" type="noConversion"/>
  </si>
  <si>
    <t>小時</t>
  </si>
  <si>
    <t xml:space="preserve">                     當月正常上班總時數     </t>
    <phoneticPr fontId="6" type="noConversion"/>
  </si>
  <si>
    <t>註3.請假不論事由，請假時數均不得列入投入工時計算。</t>
    <phoneticPr fontId="6" type="noConversion"/>
  </si>
  <si>
    <t>註5.每月投入比率最高為1.00。</t>
    <phoneticPr fontId="6" type="noConversion"/>
  </si>
  <si>
    <r>
      <t>XXX</t>
    </r>
    <r>
      <rPr>
        <sz val="12"/>
        <color theme="1"/>
        <rFont val="標楷體"/>
        <family val="4"/>
        <charset val="136"/>
      </rPr>
      <t>公司</t>
    </r>
    <phoneticPr fontId="2" type="noConversion"/>
  </si>
  <si>
    <r>
      <t>2.</t>
    </r>
    <r>
      <rPr>
        <sz val="12"/>
        <color theme="1"/>
        <rFont val="標楷體"/>
        <family val="4"/>
        <charset val="136"/>
      </rPr>
      <t>顧問、專家費</t>
    </r>
    <phoneticPr fontId="2" type="noConversion"/>
  </si>
  <si>
    <r>
      <t>3.</t>
    </r>
    <r>
      <rPr>
        <sz val="12"/>
        <color theme="1"/>
        <rFont val="標楷體"/>
        <family val="4"/>
        <charset val="136"/>
      </rPr>
      <t>消耗性器材及原材料費</t>
    </r>
    <phoneticPr fontId="2" type="noConversion"/>
  </si>
  <si>
    <r>
      <rPr>
        <b/>
        <sz val="12"/>
        <color theme="1"/>
        <rFont val="標楷體"/>
        <family val="4"/>
        <charset val="136"/>
      </rPr>
      <t>總計</t>
    </r>
    <phoneticPr fontId="2" type="noConversion"/>
  </si>
  <si>
    <r>
      <rPr>
        <sz val="12"/>
        <color theme="1"/>
        <rFont val="標楷體"/>
        <family val="4"/>
        <charset val="136"/>
      </rPr>
      <t>計畫主持人：</t>
    </r>
    <phoneticPr fontId="2" type="noConversion"/>
  </si>
  <si>
    <r>
      <rPr>
        <b/>
        <u/>
        <sz val="12"/>
        <color theme="1"/>
        <rFont val="標楷體"/>
        <family val="4"/>
        <charset val="136"/>
      </rPr>
      <t>備註：</t>
    </r>
  </si>
  <si>
    <t>顧問、專家費</t>
    <phoneticPr fontId="6" type="noConversion"/>
  </si>
  <si>
    <t>顧問/專家名稱</t>
    <phoneticPr fontId="10" type="noConversion"/>
  </si>
  <si>
    <t>數量</t>
    <phoneticPr fontId="6" type="noConversion"/>
  </si>
  <si>
    <t>單價</t>
    <phoneticPr fontId="6" type="noConversion"/>
  </si>
  <si>
    <t>註1：可扣抵之營業稅不得報支。</t>
    <phoneticPr fontId="6" type="noConversion"/>
  </si>
  <si>
    <t>註4.專案加班：如另發加班費，則上表所統計之工時不含加班時數；如採補休方式，則加班時數應計入，補休時則視同請假處理。</t>
    <phoneticPr fontId="6" type="noConversion"/>
  </si>
  <si>
    <t>購置成本
B2</t>
    <phoneticPr fontId="6" type="noConversion"/>
  </si>
  <si>
    <r>
      <t>套數
B</t>
    </r>
    <r>
      <rPr>
        <b/>
        <sz val="10"/>
        <rFont val="Times New Roman"/>
        <family val="1"/>
      </rPr>
      <t>1</t>
    </r>
    <phoneticPr fontId="6" type="noConversion"/>
  </si>
  <si>
    <t>憑證日期</t>
    <phoneticPr fontId="2" type="noConversion"/>
  </si>
  <si>
    <t>發票號碼</t>
    <phoneticPr fontId="2" type="noConversion"/>
  </si>
  <si>
    <t>傳票號碼</t>
    <phoneticPr fontId="6" type="noConversion"/>
  </si>
  <si>
    <t>發票內容</t>
    <phoneticPr fontId="2" type="noConversion"/>
  </si>
  <si>
    <t>發票金額
C1</t>
    <phoneticPr fontId="2" type="noConversion"/>
  </si>
  <si>
    <r>
      <t>本期使用費
C3</t>
    </r>
    <r>
      <rPr>
        <b/>
        <sz val="10"/>
        <rFont val="Times New Roman"/>
        <family val="1"/>
      </rPr>
      <t>=C1*C2</t>
    </r>
    <phoneticPr fontId="6" type="noConversion"/>
  </si>
  <si>
    <t>伺服器租賃</t>
    <phoneticPr fontId="6" type="noConversion"/>
  </si>
  <si>
    <t>D001</t>
    <phoneticPr fontId="2" type="noConversion"/>
  </si>
  <si>
    <t>D002</t>
    <phoneticPr fontId="2" type="noConversion"/>
  </si>
  <si>
    <t>D003</t>
    <phoneticPr fontId="2" type="noConversion"/>
  </si>
  <si>
    <t>D004</t>
    <phoneticPr fontId="2" type="noConversion"/>
  </si>
  <si>
    <t>AB12345678</t>
    <phoneticPr fontId="2" type="noConversion"/>
  </si>
  <si>
    <t>已有設備使用費小計(1)</t>
    <phoneticPr fontId="6" type="noConversion"/>
  </si>
  <si>
    <t>新增設備使用費小計(2)</t>
    <phoneticPr fontId="6" type="noConversion"/>
  </si>
  <si>
    <t>發票品名</t>
    <phoneticPr fontId="2" type="noConversion"/>
  </si>
  <si>
    <t>無形資產之引進費</t>
    <phoneticPr fontId="6" type="noConversion"/>
  </si>
  <si>
    <t>註3：可扣抵之營業稅不得報支。</t>
    <phoneticPr fontId="2" type="noConversion"/>
  </si>
  <si>
    <t>委託研究費</t>
    <phoneticPr fontId="6" type="noConversion"/>
  </si>
  <si>
    <t>委託勞務費</t>
    <phoneticPr fontId="6" type="noConversion"/>
  </si>
  <si>
    <t>驗證費</t>
    <phoneticPr fontId="6" type="noConversion"/>
  </si>
  <si>
    <t>地區</t>
    <phoneticPr fontId="6" type="noConversion"/>
  </si>
  <si>
    <t>國內差旅費合計</t>
    <phoneticPr fontId="6" type="noConversion"/>
  </si>
  <si>
    <t>金額單位:元</t>
    <phoneticPr fontId="6" type="noConversion"/>
  </si>
  <si>
    <r>
      <t xml:space="preserve">交通費
</t>
    </r>
    <r>
      <rPr>
        <b/>
        <sz val="10"/>
        <rFont val="標楷體"/>
        <family val="4"/>
        <charset val="136"/>
      </rPr>
      <t>(油資補貼及過路費)</t>
    </r>
    <phoneticPr fontId="2" type="noConversion"/>
  </si>
  <si>
    <r>
      <t xml:space="preserve">交通費
</t>
    </r>
    <r>
      <rPr>
        <b/>
        <sz val="10"/>
        <rFont val="標楷體"/>
        <family val="4"/>
        <charset val="136"/>
      </rPr>
      <t>(車資)</t>
    </r>
    <phoneticPr fontId="2" type="noConversion"/>
  </si>
  <si>
    <t>註2：出差地點應為無形資產之引進對象、委外測試或驗證機構、委託研究對象、服務場域、推廣活動地點或本計畫聯合執行之廠商所在地。</t>
    <phoneticPr fontId="6" type="noConversion"/>
  </si>
  <si>
    <t>註4：可扣抵之營業稅不得報支。</t>
    <phoneticPr fontId="6" type="noConversion"/>
  </si>
  <si>
    <t>註5：公司訂有私車公用油資補貼規定者，其列報之費用應符合內部規定並與經手人證明相符。</t>
    <phoneticPr fontId="6" type="noConversion"/>
  </si>
  <si>
    <t>(C)=(A)+(B)</t>
    <phoneticPr fontId="2" type="noConversion"/>
  </si>
  <si>
    <r>
      <rPr>
        <b/>
        <sz val="12"/>
        <color theme="1"/>
        <rFont val="標楷體"/>
        <family val="4"/>
        <charset val="136"/>
      </rPr>
      <t>補助款</t>
    </r>
    <r>
      <rPr>
        <b/>
        <sz val="12"/>
        <color theme="1"/>
        <rFont val="Cambria"/>
        <family val="1"/>
      </rPr>
      <t>(A)</t>
    </r>
    <phoneticPr fontId="2" type="noConversion"/>
  </si>
  <si>
    <r>
      <rPr>
        <b/>
        <sz val="12"/>
        <color theme="1"/>
        <rFont val="標楷體"/>
        <family val="4"/>
        <charset val="136"/>
      </rPr>
      <t>自籌款</t>
    </r>
    <r>
      <rPr>
        <b/>
        <sz val="12"/>
        <color theme="1"/>
        <rFont val="Cambria"/>
        <family val="1"/>
      </rPr>
      <t>(B)</t>
    </r>
    <phoneticPr fontId="2" type="noConversion"/>
  </si>
  <si>
    <t>註7：支付證明不可透過關係企業或其他廠商支付或採取債權債務互抵之方式處理。</t>
    <phoneticPr fontId="2" type="noConversion"/>
  </si>
  <si>
    <t>財產編號</t>
    <phoneticPr fontId="6" type="noConversion"/>
  </si>
  <si>
    <t>投入
比率</t>
    <phoneticPr fontId="6" type="noConversion"/>
  </si>
  <si>
    <t>合   計</t>
    <phoneticPr fontId="6" type="noConversion"/>
  </si>
  <si>
    <t xml:space="preserve">註1.當月正常使用總時數:                  </t>
    <phoneticPr fontId="6" type="noConversion"/>
  </si>
  <si>
    <t>註2.當月正常使用總時數與人員上班時數相同；若設備為24小時開機者，則以24小時*當月日數，計算當月正常使用總時數。</t>
    <phoneticPr fontId="6" type="noConversion"/>
  </si>
  <si>
    <t>註4.每月投入比率最高為1.00。</t>
    <phoneticPr fontId="6" type="noConversion"/>
  </si>
  <si>
    <t>註2-2：計畫使用比率：須與設備使用記錄表依實際使用情形填列後之投入比率一致。</t>
    <phoneticPr fontId="6" type="noConversion"/>
  </si>
  <si>
    <t>註1-2：計畫使用比率：須與設備使用記錄表依實際使用情形填列後之投入比率一致。</t>
    <phoneticPr fontId="2" type="noConversion"/>
  </si>
  <si>
    <r>
      <t xml:space="preserve">                                 </t>
    </r>
    <r>
      <rPr>
        <sz val="12"/>
        <rFont val="標楷體"/>
        <family val="4"/>
        <charset val="136"/>
      </rPr>
      <t>當月正常使用總時數</t>
    </r>
    <r>
      <rPr>
        <sz val="12"/>
        <rFont val="Times New Roman"/>
        <family val="1"/>
      </rPr>
      <t xml:space="preserve">     </t>
    </r>
    <phoneticPr fontId="6" type="noConversion"/>
  </si>
  <si>
    <r>
      <t xml:space="preserve">計畫使用比率
</t>
    </r>
    <r>
      <rPr>
        <b/>
        <sz val="10"/>
        <rFont val="Times New Roman"/>
        <family val="1"/>
      </rPr>
      <t>C2</t>
    </r>
    <r>
      <rPr>
        <b/>
        <sz val="10"/>
        <color rgb="FFFF0000"/>
        <rFont val="Times New Roman"/>
        <family val="1"/>
      </rPr>
      <t>(</t>
    </r>
    <r>
      <rPr>
        <b/>
        <sz val="10"/>
        <color rgb="FFFF0000"/>
        <rFont val="標楷體"/>
        <family val="4"/>
        <charset val="136"/>
      </rPr>
      <t>註</t>
    </r>
    <r>
      <rPr>
        <b/>
        <sz val="10"/>
        <color rgb="FFFF0000"/>
        <rFont val="Times New Roman"/>
        <family val="1"/>
      </rPr>
      <t>3-2)</t>
    </r>
    <phoneticPr fontId="6" type="noConversion"/>
  </si>
  <si>
    <r>
      <t xml:space="preserve">計畫使用比率
</t>
    </r>
    <r>
      <rPr>
        <b/>
        <sz val="10"/>
        <rFont val="Times New Roman"/>
        <family val="1"/>
      </rPr>
      <t>B4</t>
    </r>
    <r>
      <rPr>
        <b/>
        <sz val="10"/>
        <color rgb="FFFF0000"/>
        <rFont val="Times New Roman"/>
        <family val="1"/>
      </rPr>
      <t>(</t>
    </r>
    <r>
      <rPr>
        <b/>
        <sz val="10"/>
        <color rgb="FFFF0000"/>
        <rFont val="標楷體"/>
        <family val="4"/>
        <charset val="136"/>
      </rPr>
      <t>註</t>
    </r>
    <r>
      <rPr>
        <b/>
        <sz val="10"/>
        <color rgb="FFFF0000"/>
        <rFont val="Times New Roman"/>
        <family val="1"/>
      </rPr>
      <t>2-2)</t>
    </r>
    <phoneticPr fontId="6" type="noConversion"/>
  </si>
  <si>
    <r>
      <t xml:space="preserve">計畫使用比率
</t>
    </r>
    <r>
      <rPr>
        <b/>
        <sz val="10"/>
        <rFont val="Times New Roman"/>
        <family val="1"/>
      </rPr>
      <t>A4</t>
    </r>
    <r>
      <rPr>
        <b/>
        <sz val="10"/>
        <color indexed="10"/>
        <rFont val="Times New Roman"/>
        <family val="1"/>
      </rPr>
      <t>(</t>
    </r>
    <r>
      <rPr>
        <b/>
        <sz val="10"/>
        <color indexed="10"/>
        <rFont val="標楷體"/>
        <family val="4"/>
        <charset val="136"/>
      </rPr>
      <t>註</t>
    </r>
    <r>
      <rPr>
        <b/>
        <sz val="10"/>
        <color indexed="10"/>
        <rFont val="Times New Roman"/>
        <family val="1"/>
      </rPr>
      <t>1-2)</t>
    </r>
    <phoneticPr fontId="6" type="noConversion"/>
  </si>
  <si>
    <t>D1060301</t>
    <phoneticPr fontId="2" type="noConversion"/>
  </si>
  <si>
    <r>
      <rPr>
        <sz val="12"/>
        <rFont val="標楷體"/>
        <family val="4"/>
        <charset val="136"/>
      </rPr>
      <t>電腦伺服器</t>
    </r>
    <phoneticPr fontId="6" type="noConversion"/>
  </si>
  <si>
    <t>已有設備使用記錄表</t>
    <phoneticPr fontId="6" type="noConversion"/>
  </si>
  <si>
    <t>新增設備使用記錄表</t>
    <phoneticPr fontId="6" type="noConversion"/>
  </si>
  <si>
    <t>註5.設備名稱請參照計畫書所編列設備。</t>
    <phoneticPr fontId="6" type="noConversion"/>
  </si>
  <si>
    <t>註4：為執行計畫所需發生之耗材費用，惟不含模具、治具、夾具等屬固定資產之設備及辦公所需事務性耗材。</t>
    <phoneticPr fontId="6" type="noConversion"/>
  </si>
  <si>
    <t>核銷數量</t>
    <phoneticPr fontId="6" type="noConversion"/>
  </si>
  <si>
    <t>預算數量</t>
    <phoneticPr fontId="6" type="noConversion"/>
  </si>
  <si>
    <t>計畫書所列項目</t>
    <phoneticPr fontId="10" type="noConversion"/>
  </si>
  <si>
    <t>測試用硬碟</t>
  </si>
  <si>
    <t>本期各項目核銷彙總表：</t>
    <phoneticPr fontId="6" type="noConversion"/>
  </si>
  <si>
    <t>財產編號</t>
    <phoneticPr fontId="6" type="noConversion"/>
  </si>
  <si>
    <t>本期各項設備核銷彙總表：</t>
    <phoneticPr fontId="6" type="noConversion"/>
  </si>
  <si>
    <t>計畫書所列設備</t>
    <phoneticPr fontId="6" type="noConversion"/>
  </si>
  <si>
    <t>預算月數</t>
    <phoneticPr fontId="6" type="noConversion"/>
  </si>
  <si>
    <t>核銷月數</t>
    <phoneticPr fontId="6" type="noConversion"/>
  </si>
  <si>
    <t>電腦伺服器</t>
    <phoneticPr fontId="6" type="noConversion"/>
  </si>
  <si>
    <t>註2：可扣抵之營業稅不得報支。</t>
    <phoneticPr fontId="6" type="noConversion"/>
  </si>
  <si>
    <t>傳票編號</t>
    <phoneticPr fontId="6" type="noConversion"/>
  </si>
  <si>
    <t>傳票編號</t>
    <phoneticPr fontId="10" type="noConversion"/>
  </si>
  <si>
    <t>AA12345678</t>
    <phoneticPr fontId="6" type="noConversion"/>
  </si>
  <si>
    <t>BB12345678</t>
    <phoneticPr fontId="6" type="noConversion"/>
  </si>
  <si>
    <t>付款日期及方式</t>
    <phoneticPr fontId="2" type="noConversion"/>
  </si>
  <si>
    <t>傳票編號</t>
    <phoneticPr fontId="6" type="noConversion"/>
  </si>
  <si>
    <t>XXX</t>
    <phoneticPr fontId="6" type="noConversion"/>
  </si>
  <si>
    <r>
      <t>註6：差旅費之計算應符合公司差旅費報銷規定且應</t>
    </r>
    <r>
      <rPr>
        <b/>
        <sz val="14"/>
        <rFont val="標楷體"/>
        <family val="4"/>
        <charset val="136"/>
      </rPr>
      <t>不超過營利事業所得稅查核準則</t>
    </r>
    <r>
      <rPr>
        <sz val="14"/>
        <rFont val="標楷體"/>
        <family val="4"/>
        <charset val="136"/>
      </rPr>
      <t>之規定。</t>
    </r>
    <phoneticPr fontId="6" type="noConversion"/>
  </si>
  <si>
    <t>傳票編號</t>
    <phoneticPr fontId="6" type="noConversion"/>
  </si>
  <si>
    <r>
      <rPr>
        <sz val="12"/>
        <color theme="1"/>
        <rFont val="標楷體"/>
        <family val="4"/>
        <charset val="136"/>
      </rPr>
      <t>會計科目：</t>
    </r>
    <phoneticPr fontId="2" type="noConversion"/>
  </si>
  <si>
    <r>
      <rPr>
        <sz val="12"/>
        <color theme="1"/>
        <rFont val="標楷體"/>
        <family val="4"/>
        <charset val="136"/>
      </rPr>
      <t>限額類別：</t>
    </r>
    <phoneticPr fontId="2" type="noConversion"/>
  </si>
  <si>
    <r>
      <rPr>
        <sz val="12"/>
        <color theme="1"/>
        <rFont val="標楷體"/>
        <family val="4"/>
        <charset val="136"/>
      </rPr>
      <t>投入月數</t>
    </r>
    <phoneticPr fontId="2" type="noConversion"/>
  </si>
  <si>
    <r>
      <rPr>
        <sz val="12"/>
        <color theme="1"/>
        <rFont val="標楷體"/>
        <family val="4"/>
        <charset val="136"/>
      </rPr>
      <t>項目</t>
    </r>
    <phoneticPr fontId="2" type="noConversion"/>
  </si>
  <si>
    <r>
      <rPr>
        <sz val="12"/>
        <color theme="1"/>
        <rFont val="標楷體"/>
        <family val="4"/>
        <charset val="136"/>
      </rPr>
      <t>總人月數</t>
    </r>
    <phoneticPr fontId="2" type="noConversion"/>
  </si>
  <si>
    <r>
      <rPr>
        <sz val="12"/>
        <color theme="1"/>
        <rFont val="標楷體"/>
        <family val="4"/>
        <charset val="136"/>
      </rPr>
      <t>消耗性器材及原材料費</t>
    </r>
    <phoneticPr fontId="2" type="noConversion"/>
  </si>
  <si>
    <r>
      <rPr>
        <sz val="12"/>
        <color theme="1"/>
        <rFont val="標楷體"/>
        <family val="4"/>
        <charset val="136"/>
      </rPr>
      <t>列報數量</t>
    </r>
    <phoneticPr fontId="2" type="noConversion"/>
  </si>
  <si>
    <r>
      <t>A</t>
    </r>
    <r>
      <rPr>
        <sz val="12"/>
        <color theme="1"/>
        <rFont val="標楷體"/>
        <family val="4"/>
        <charset val="136"/>
      </rPr>
      <t>類</t>
    </r>
    <phoneticPr fontId="2" type="noConversion"/>
  </si>
  <si>
    <r>
      <t>B</t>
    </r>
    <r>
      <rPr>
        <sz val="12"/>
        <color theme="1"/>
        <rFont val="標楷體"/>
        <family val="4"/>
        <charset val="136"/>
      </rPr>
      <t>類</t>
    </r>
    <phoneticPr fontId="2" type="noConversion"/>
  </si>
  <si>
    <r>
      <t>C</t>
    </r>
    <r>
      <rPr>
        <sz val="12"/>
        <color theme="1"/>
        <rFont val="標楷體"/>
        <family val="4"/>
        <charset val="136"/>
      </rPr>
      <t>類</t>
    </r>
    <phoneticPr fontId="2" type="noConversion"/>
  </si>
  <si>
    <r>
      <t>D</t>
    </r>
    <r>
      <rPr>
        <sz val="12"/>
        <color theme="1"/>
        <rFont val="標楷體"/>
        <family val="4"/>
        <charset val="136"/>
      </rPr>
      <t>類</t>
    </r>
    <phoneticPr fontId="2" type="noConversion"/>
  </si>
  <si>
    <r>
      <t>E</t>
    </r>
    <r>
      <rPr>
        <sz val="12"/>
        <color theme="1"/>
        <rFont val="標楷體"/>
        <family val="4"/>
        <charset val="136"/>
      </rPr>
      <t>類</t>
    </r>
    <phoneticPr fontId="2" type="noConversion"/>
  </si>
  <si>
    <r>
      <rPr>
        <sz val="12"/>
        <color theme="1"/>
        <rFont val="標楷體"/>
        <family val="4"/>
        <charset val="136"/>
      </rPr>
      <t>合計</t>
    </r>
    <phoneticPr fontId="2" type="noConversion"/>
  </si>
  <si>
    <r>
      <t>A</t>
    </r>
    <r>
      <rPr>
        <sz val="12"/>
        <color theme="1"/>
        <rFont val="標楷體"/>
        <family val="4"/>
        <charset val="136"/>
      </rPr>
      <t>設備</t>
    </r>
    <phoneticPr fontId="2" type="noConversion"/>
  </si>
  <si>
    <r>
      <t>B</t>
    </r>
    <r>
      <rPr>
        <sz val="12"/>
        <color theme="1"/>
        <rFont val="標楷體"/>
        <family val="4"/>
        <charset val="136"/>
      </rPr>
      <t>設備</t>
    </r>
    <phoneticPr fontId="2" type="noConversion"/>
  </si>
  <si>
    <r>
      <t>C</t>
    </r>
    <r>
      <rPr>
        <sz val="12"/>
        <color theme="1"/>
        <rFont val="標楷體"/>
        <family val="4"/>
        <charset val="136"/>
      </rPr>
      <t>設備</t>
    </r>
    <phoneticPr fontId="2" type="noConversion"/>
  </si>
  <si>
    <r>
      <t>D</t>
    </r>
    <r>
      <rPr>
        <sz val="12"/>
        <color theme="1"/>
        <rFont val="標楷體"/>
        <family val="4"/>
        <charset val="136"/>
      </rPr>
      <t>設備</t>
    </r>
    <phoneticPr fontId="2" type="noConversion"/>
  </si>
  <si>
    <r>
      <t>E</t>
    </r>
    <r>
      <rPr>
        <sz val="12"/>
        <color theme="1"/>
        <rFont val="標楷體"/>
        <family val="4"/>
        <charset val="136"/>
      </rPr>
      <t>設備</t>
    </r>
    <phoneticPr fontId="2" type="noConversion"/>
  </si>
  <si>
    <t>各科目核銷限額檢核表</t>
    <phoneticPr fontId="2" type="noConversion"/>
  </si>
  <si>
    <t>主管加給
B</t>
    <phoneticPr fontId="2" type="noConversion"/>
  </si>
  <si>
    <t xml:space="preserve">第一期核銷 ② </t>
    <phoneticPr fontId="2" type="noConversion"/>
  </si>
  <si>
    <t>第二期核銷 ③</t>
    <phoneticPr fontId="2" type="noConversion"/>
  </si>
  <si>
    <t>預算編列 ①</t>
    <phoneticPr fontId="2" type="noConversion"/>
  </si>
  <si>
    <t>使用月數</t>
    <phoneticPr fontId="2" type="noConversion"/>
  </si>
  <si>
    <r>
      <rPr>
        <sz val="12"/>
        <color theme="1"/>
        <rFont val="標楷體"/>
        <family val="4"/>
        <charset val="136"/>
      </rPr>
      <t>註</t>
    </r>
    <r>
      <rPr>
        <sz val="12"/>
        <color theme="1"/>
        <rFont val="Cambria"/>
        <family val="1"/>
      </rPr>
      <t>1</t>
    </r>
    <r>
      <rPr>
        <sz val="12"/>
        <color theme="1"/>
        <rFont val="標楷體"/>
        <family val="4"/>
        <charset val="136"/>
      </rPr>
      <t>：請每期依實際核銷情形填列，如核銷總計超過預算編列，請自行調整減列列報數，剩餘可核銷數不得為負數。</t>
    </r>
    <phoneticPr fontId="2" type="noConversion"/>
  </si>
  <si>
    <t>入侵偵測系統</t>
    <phoneticPr fontId="6" type="noConversion"/>
  </si>
  <si>
    <t>入侵偵測系統</t>
    <phoneticPr fontId="6" type="noConversion"/>
  </si>
  <si>
    <t>會計科目</t>
    <phoneticPr fontId="2" type="noConversion"/>
  </si>
  <si>
    <t>膳雜費</t>
    <phoneticPr fontId="6" type="noConversion"/>
  </si>
  <si>
    <t>設備名稱</t>
    <phoneticPr fontId="6" type="noConversion"/>
  </si>
  <si>
    <t>設備購入成本</t>
    <phoneticPr fontId="2" type="noConversion"/>
  </si>
  <si>
    <t>財產編號</t>
    <phoneticPr fontId="2" type="noConversion"/>
  </si>
  <si>
    <t>會計科目</t>
    <phoneticPr fontId="2" type="noConversion"/>
  </si>
  <si>
    <t>供應商</t>
    <phoneticPr fontId="2" type="noConversion"/>
  </si>
  <si>
    <t>會計科目</t>
    <phoneticPr fontId="6" type="noConversion"/>
  </si>
  <si>
    <t>供應商</t>
    <phoneticPr fontId="6" type="noConversion"/>
  </si>
  <si>
    <t>可提列之年終獎金上限
D=(A+B+C)*2/12</t>
    <phoneticPr fontId="2" type="noConversion"/>
  </si>
  <si>
    <r>
      <t xml:space="preserve">薪資小計
</t>
    </r>
    <r>
      <rPr>
        <b/>
        <sz val="18"/>
        <rFont val="Times New Roman"/>
        <family val="1"/>
      </rPr>
      <t>G=A+B+C+E+F</t>
    </r>
    <phoneticPr fontId="6" type="noConversion"/>
  </si>
  <si>
    <t>投入比率
H</t>
    <phoneticPr fontId="6" type="noConversion"/>
  </si>
  <si>
    <t>加班費
I</t>
    <phoneticPr fontId="2" type="noConversion"/>
  </si>
  <si>
    <t>應計入本計畫薪資
J=G*H+I</t>
    <phoneticPr fontId="6" type="noConversion"/>
  </si>
  <si>
    <t>發票(領料)日期</t>
    <phoneticPr fontId="6" type="noConversion"/>
  </si>
  <si>
    <t>發票(領料)編號</t>
    <phoneticPr fontId="6" type="noConversion"/>
  </si>
  <si>
    <t>發票(領料)品名</t>
    <phoneticPr fontId="6" type="noConversion"/>
  </si>
  <si>
    <t>會計科目</t>
    <phoneticPr fontId="2" type="noConversion"/>
  </si>
  <si>
    <t>對照計畫書所列設備</t>
    <phoneticPr fontId="6" type="noConversion"/>
  </si>
  <si>
    <t>註3-2：計畫使用比率：請依實際使用比率填列，並檢附佐證資料(分攤方式、分攤依據)。</t>
    <phoneticPr fontId="2" type="noConversion"/>
  </si>
  <si>
    <r>
      <rPr>
        <sz val="12"/>
        <rFont val="新細明體"/>
        <family val="2"/>
      </rPr>
      <t>A</t>
    </r>
    <r>
      <rPr>
        <sz val="12"/>
        <rFont val="Times New Roman"/>
        <family val="1"/>
      </rPr>
      <t>x</t>
    </r>
    <r>
      <rPr>
        <sz val="12"/>
        <color theme="1"/>
        <rFont val="新細明體"/>
        <family val="2"/>
        <scheme val="minor"/>
      </rPr>
      <t>x</t>
    </r>
    <r>
      <rPr>
        <sz val="12"/>
        <rFont val="細明體"/>
        <family val="3"/>
        <charset val="136"/>
      </rPr>
      <t>公司</t>
    </r>
    <phoneticPr fontId="10" type="noConversion"/>
  </si>
  <si>
    <r>
      <rPr>
        <sz val="12"/>
        <rFont val="新細明體"/>
        <family val="2"/>
      </rPr>
      <t>B</t>
    </r>
    <r>
      <rPr>
        <sz val="12"/>
        <rFont val="Times New Roman"/>
        <family val="1"/>
      </rPr>
      <t>x</t>
    </r>
    <r>
      <rPr>
        <sz val="12"/>
        <color theme="1"/>
        <rFont val="新細明體"/>
        <family val="2"/>
        <scheme val="minor"/>
      </rPr>
      <t>x</t>
    </r>
    <r>
      <rPr>
        <sz val="12"/>
        <rFont val="細明體"/>
        <family val="3"/>
        <charset val="136"/>
      </rPr>
      <t>公司</t>
    </r>
    <phoneticPr fontId="10" type="noConversion"/>
  </si>
  <si>
    <t>單位</t>
    <phoneticPr fontId="6" type="noConversion"/>
  </si>
  <si>
    <t>單位</t>
    <phoneticPr fontId="6" type="noConversion"/>
  </si>
  <si>
    <t xml:space="preserve">註2.投入比率=       計畫投入小時之合計數                  </t>
    <phoneticPr fontId="6" type="noConversion"/>
  </si>
  <si>
    <t>計畫主持人</t>
    <phoneticPr fontId="2" type="noConversion"/>
  </si>
  <si>
    <t>簽名或蓋章</t>
    <phoneticPr fontId="2" type="noConversion"/>
  </si>
  <si>
    <t>計畫主持人</t>
    <phoneticPr fontId="6" type="noConversion"/>
  </si>
  <si>
    <t>蓋章或簽名</t>
    <phoneticPr fontId="6" type="noConversion"/>
  </si>
  <si>
    <t>註3-4：可扣抵之營業稅不得報支。</t>
    <phoneticPr fontId="2" type="noConversion"/>
  </si>
  <si>
    <r>
      <t>註</t>
    </r>
    <r>
      <rPr>
        <sz val="12"/>
        <rFont val="Times New Roman"/>
        <family val="1"/>
      </rPr>
      <t>3.</t>
    </r>
    <r>
      <rPr>
        <sz val="12"/>
        <rFont val="標楷體"/>
        <family val="4"/>
        <charset val="136"/>
      </rPr>
      <t>投入比率</t>
    </r>
    <r>
      <rPr>
        <sz val="12"/>
        <rFont val="Times New Roman"/>
        <family val="1"/>
      </rPr>
      <t xml:space="preserve">   =       </t>
    </r>
    <r>
      <rPr>
        <sz val="12"/>
        <rFont val="標楷體"/>
        <family val="4"/>
        <charset val="136"/>
      </rPr>
      <t>計畫投入小時之合計數</t>
    </r>
    <r>
      <rPr>
        <sz val="12"/>
        <rFont val="Times New Roman"/>
        <family val="1"/>
      </rPr>
      <t xml:space="preserve">                   (</t>
    </r>
    <r>
      <rPr>
        <sz val="12"/>
        <rFont val="標楷體"/>
        <family val="4"/>
        <charset val="136"/>
      </rPr>
      <t>以</t>
    </r>
    <r>
      <rPr>
        <sz val="12"/>
        <rFont val="Times New Roman"/>
        <family val="1"/>
      </rPr>
      <t>1.00</t>
    </r>
    <r>
      <rPr>
        <sz val="12"/>
        <rFont val="標楷體"/>
        <family val="4"/>
        <charset val="136"/>
      </rPr>
      <t>、</t>
    </r>
    <r>
      <rPr>
        <sz val="12"/>
        <rFont val="Times New Roman"/>
        <family val="1"/>
      </rPr>
      <t>0.80</t>
    </r>
    <r>
      <rPr>
        <sz val="12"/>
        <rFont val="標楷體"/>
        <family val="4"/>
        <charset val="136"/>
      </rPr>
      <t>小數點兩位表示</t>
    </r>
    <r>
      <rPr>
        <sz val="12"/>
        <rFont val="Times New Roman"/>
        <family val="1"/>
      </rPr>
      <t>)</t>
    </r>
    <phoneticPr fontId="6" type="noConversion"/>
  </si>
  <si>
    <r>
      <t>專業津貼</t>
    </r>
    <r>
      <rPr>
        <b/>
        <sz val="14"/>
        <rFont val="標楷體"/>
        <family val="4"/>
        <charset val="136"/>
      </rPr>
      <t>(或其他固定津貼)</t>
    </r>
    <r>
      <rPr>
        <b/>
        <sz val="18"/>
        <rFont val="標楷體"/>
        <family val="4"/>
        <charset val="136"/>
      </rPr>
      <t xml:space="preserve">
F</t>
    </r>
    <phoneticPr fontId="2" type="noConversion"/>
  </si>
  <si>
    <t>消耗性器材及原材料費</t>
    <phoneticPr fontId="6" type="noConversion"/>
  </si>
  <si>
    <t>金額單位:元</t>
    <phoneticPr fontId="6" type="noConversion"/>
  </si>
  <si>
    <r>
      <t>設備使用費</t>
    </r>
    <r>
      <rPr>
        <b/>
        <sz val="16"/>
        <rFont val="Times New Roman"/>
        <family val="1"/>
      </rPr>
      <t>(1)---</t>
    </r>
    <r>
      <rPr>
        <b/>
        <sz val="16"/>
        <rFont val="標楷體"/>
        <family val="4"/>
        <charset val="136"/>
      </rPr>
      <t>已有設備</t>
    </r>
    <r>
      <rPr>
        <b/>
        <sz val="16"/>
        <rFont val="Times New Roman"/>
        <family val="1"/>
      </rPr>
      <t/>
    </r>
    <phoneticPr fontId="6" type="noConversion"/>
  </si>
  <si>
    <t>1.工作項目:</t>
    <phoneticPr fontId="6" type="noConversion"/>
  </si>
  <si>
    <t>XX技術引進</t>
    <phoneticPr fontId="10" type="noConversion"/>
  </si>
  <si>
    <r>
      <t>2.</t>
    </r>
    <r>
      <rPr>
        <b/>
        <sz val="12"/>
        <rFont val="標楷體"/>
        <family val="4"/>
        <charset val="136"/>
      </rPr>
      <t>委託對象：</t>
    </r>
    <phoneticPr fontId="6" type="noConversion"/>
  </si>
  <si>
    <r>
      <t>x</t>
    </r>
    <r>
      <rPr>
        <sz val="12"/>
        <color theme="1"/>
        <rFont val="新細明體"/>
        <family val="2"/>
        <scheme val="minor"/>
      </rPr>
      <t>x</t>
    </r>
    <r>
      <rPr>
        <sz val="12"/>
        <rFont val="細明體"/>
        <family val="3"/>
        <charset val="136"/>
      </rPr>
      <t>公司</t>
    </r>
    <phoneticPr fontId="10" type="noConversion"/>
  </si>
  <si>
    <r>
      <t>3.</t>
    </r>
    <r>
      <rPr>
        <b/>
        <sz val="12"/>
        <rFont val="標楷體"/>
        <family val="4"/>
        <charset val="136"/>
      </rPr>
      <t>合約期間</t>
    </r>
    <r>
      <rPr>
        <b/>
        <sz val="12"/>
        <rFont val="Times New Roman"/>
        <family val="1"/>
      </rPr>
      <t>:</t>
    </r>
    <phoneticPr fontId="6" type="noConversion"/>
  </si>
  <si>
    <r>
      <t>4.</t>
    </r>
    <r>
      <rPr>
        <b/>
        <sz val="12"/>
        <rFont val="標楷體"/>
        <family val="4"/>
        <charset val="136"/>
      </rPr>
      <t>合約總額：</t>
    </r>
    <phoneticPr fontId="6" type="noConversion"/>
  </si>
  <si>
    <r>
      <t>金額單位</t>
    </r>
    <r>
      <rPr>
        <sz val="12"/>
        <rFont val="Times New Roman"/>
        <family val="1"/>
      </rPr>
      <t>:</t>
    </r>
    <r>
      <rPr>
        <sz val="12"/>
        <rFont val="標楷體"/>
        <family val="4"/>
        <charset val="136"/>
      </rPr>
      <t>元</t>
    </r>
    <phoneticPr fontId="6" type="noConversion"/>
  </si>
  <si>
    <t>預算編列 ①</t>
    <phoneticPr fontId="2" type="noConversion"/>
  </si>
  <si>
    <t xml:space="preserve">第一期核銷 ② </t>
    <phoneticPr fontId="2" type="noConversion"/>
  </si>
  <si>
    <t>第二期核銷 ③</t>
    <phoneticPr fontId="2" type="noConversion"/>
  </si>
  <si>
    <r>
      <t xml:space="preserve">每月使用費
</t>
    </r>
    <r>
      <rPr>
        <b/>
        <sz val="9"/>
        <rFont val="Times New Roman"/>
        <family val="1"/>
      </rPr>
      <t>B3=B1*B2/60</t>
    </r>
    <phoneticPr fontId="6" type="noConversion"/>
  </si>
  <si>
    <r>
      <t xml:space="preserve">每月使用費
</t>
    </r>
    <r>
      <rPr>
        <b/>
        <sz val="9"/>
        <rFont val="Times New Roman"/>
        <family val="1"/>
      </rPr>
      <t>A3=A1*A2/60</t>
    </r>
    <phoneticPr fontId="6" type="noConversion"/>
  </si>
  <si>
    <r>
      <rPr>
        <sz val="12"/>
        <color theme="1"/>
        <rFont val="標楷體"/>
        <family val="4"/>
        <charset val="136"/>
      </rPr>
      <t>受補助廠商：</t>
    </r>
    <phoneticPr fontId="2" type="noConversion"/>
  </si>
  <si>
    <r>
      <rPr>
        <sz val="12"/>
        <rFont val="標楷體"/>
        <family val="4"/>
        <charset val="136"/>
      </rPr>
      <t>計畫執行期間：</t>
    </r>
    <phoneticPr fontId="2" type="noConversion"/>
  </si>
  <si>
    <r>
      <rPr>
        <sz val="12"/>
        <rFont val="標楷體"/>
        <family val="4"/>
        <charset val="136"/>
      </rPr>
      <t>經費核銷期間：</t>
    </r>
    <phoneticPr fontId="2" type="noConversion"/>
  </si>
  <si>
    <r>
      <rPr>
        <sz val="12"/>
        <color theme="1"/>
        <rFont val="標楷體"/>
        <family val="4"/>
        <charset val="136"/>
      </rPr>
      <t>金額單位：元</t>
    </r>
    <phoneticPr fontId="2" type="noConversion"/>
  </si>
  <si>
    <r>
      <rPr>
        <b/>
        <sz val="12"/>
        <color theme="1"/>
        <rFont val="標楷體"/>
        <family val="4"/>
        <charset val="136"/>
      </rPr>
      <t>計畫總經費預算數</t>
    </r>
    <phoneticPr fontId="2" type="noConversion"/>
  </si>
  <si>
    <r>
      <rPr>
        <sz val="12"/>
        <color theme="1"/>
        <rFont val="標楷體"/>
        <family val="4"/>
        <charset val="136"/>
      </rPr>
      <t>製表人：</t>
    </r>
    <phoneticPr fontId="2" type="noConversion"/>
  </si>
  <si>
    <r>
      <t>1.</t>
    </r>
    <r>
      <rPr>
        <sz val="12"/>
        <color theme="1"/>
        <rFont val="標楷體"/>
        <family val="4"/>
        <charset val="136"/>
      </rPr>
      <t>本表請印橫式，印出後請加蓋公司大小章。</t>
    </r>
    <phoneticPr fontId="2" type="noConversion"/>
  </si>
  <si>
    <r>
      <rPr>
        <sz val="12"/>
        <color theme="1"/>
        <rFont val="標楷體"/>
        <family val="4"/>
        <charset val="136"/>
      </rPr>
      <t>計畫名稱：</t>
    </r>
    <phoneticPr fontId="2" type="noConversion"/>
  </si>
  <si>
    <r>
      <rPr>
        <b/>
        <sz val="12"/>
        <color theme="1"/>
        <rFont val="標楷體"/>
        <family val="4"/>
        <charset val="136"/>
      </rPr>
      <t>合計</t>
    </r>
    <r>
      <rPr>
        <b/>
        <sz val="12"/>
        <color theme="1"/>
        <rFont val="Cambria"/>
        <family val="1"/>
      </rPr>
      <t>(C)</t>
    </r>
    <phoneticPr fontId="2" type="noConversion"/>
  </si>
  <si>
    <r>
      <rPr>
        <b/>
        <sz val="12"/>
        <color theme="1"/>
        <rFont val="標楷體"/>
        <family val="4"/>
        <charset val="136"/>
      </rPr>
      <t>補助款</t>
    </r>
    <r>
      <rPr>
        <b/>
        <sz val="12"/>
        <color theme="1"/>
        <rFont val="Cambria"/>
        <family val="1"/>
      </rPr>
      <t>(D)</t>
    </r>
    <phoneticPr fontId="2" type="noConversion"/>
  </si>
  <si>
    <r>
      <rPr>
        <b/>
        <sz val="12"/>
        <color theme="1"/>
        <rFont val="標楷體"/>
        <family val="4"/>
        <charset val="136"/>
      </rPr>
      <t>合計</t>
    </r>
    <r>
      <rPr>
        <b/>
        <sz val="12"/>
        <color theme="1"/>
        <rFont val="Cambria"/>
        <family val="1"/>
      </rPr>
      <t>(F)</t>
    </r>
    <phoneticPr fontId="2" type="noConversion"/>
  </si>
  <si>
    <r>
      <rPr>
        <sz val="10"/>
        <color theme="1"/>
        <rFont val="標楷體"/>
        <family val="4"/>
        <charset val="136"/>
      </rPr>
      <t>小章用印處</t>
    </r>
    <phoneticPr fontId="2" type="noConversion"/>
  </si>
  <si>
    <t>預算項目</t>
    <phoneticPr fontId="2" type="noConversion"/>
  </si>
  <si>
    <t>感測器</t>
    <phoneticPr fontId="6" type="noConversion"/>
  </si>
  <si>
    <t>100</t>
    <phoneticPr fontId="6" type="noConversion"/>
  </si>
  <si>
    <t>感測器</t>
    <phoneticPr fontId="6" type="noConversion"/>
  </si>
  <si>
    <t>D1060316</t>
    <phoneticPr fontId="2" type="noConversion"/>
  </si>
  <si>
    <t>D005</t>
    <phoneticPr fontId="2" type="noConversion"/>
  </si>
  <si>
    <t>D006</t>
    <phoneticPr fontId="2" type="noConversion"/>
  </si>
  <si>
    <t>110/3/1</t>
    <phoneticPr fontId="6" type="noConversion"/>
  </si>
  <si>
    <t>AE12345679</t>
    <phoneticPr fontId="2" type="noConversion"/>
  </si>
  <si>
    <t>AF12345699</t>
    <phoneticPr fontId="2" type="noConversion"/>
  </si>
  <si>
    <t>AG12569888</t>
    <phoneticPr fontId="2" type="noConversion"/>
  </si>
  <si>
    <t>AD12344488</t>
    <phoneticPr fontId="2" type="noConversion"/>
  </si>
  <si>
    <t>AC12343366</t>
    <phoneticPr fontId="2" type="noConversion"/>
  </si>
  <si>
    <t>租金支出</t>
    <phoneticPr fontId="2" type="noConversion"/>
  </si>
  <si>
    <t>入侵偵測系統</t>
    <phoneticPr fontId="6" type="noConversion"/>
  </si>
  <si>
    <r>
      <rPr>
        <sz val="12"/>
        <rFont val="標楷體"/>
        <family val="4"/>
        <charset val="136"/>
      </rPr>
      <t>電腦伺服器</t>
    </r>
    <phoneticPr fontId="6" type="noConversion"/>
  </si>
  <si>
    <t>電腦伺服器</t>
    <phoneticPr fontId="6" type="noConversion"/>
  </si>
  <si>
    <t>測試費</t>
    <phoneticPr fontId="2" type="noConversion"/>
  </si>
  <si>
    <t>AA12343333</t>
    <phoneticPr fontId="6" type="noConversion"/>
  </si>
  <si>
    <t>BB12345566</t>
    <phoneticPr fontId="6" type="noConversion"/>
  </si>
  <si>
    <t>場域驗證服務</t>
    <phoneticPr fontId="10" type="noConversion"/>
  </si>
  <si>
    <t>驗證費</t>
    <phoneticPr fontId="2" type="noConversion"/>
  </si>
  <si>
    <t>驗證服務費用</t>
    <phoneticPr fontId="6" type="noConversion"/>
  </si>
  <si>
    <t>系統測試服務</t>
    <phoneticPr fontId="10" type="noConversion"/>
  </si>
  <si>
    <t>委託勞務費</t>
    <phoneticPr fontId="2" type="noConversion"/>
  </si>
  <si>
    <t>測試服務費</t>
    <phoneticPr fontId="2" type="noConversion"/>
  </si>
  <si>
    <t>租金支出</t>
    <phoneticPr fontId="2" type="noConversion"/>
  </si>
  <si>
    <t>維護費</t>
    <phoneticPr fontId="6" type="noConversion"/>
  </si>
  <si>
    <t>系統維護</t>
    <phoneticPr fontId="6" type="noConversion"/>
  </si>
  <si>
    <r>
      <t>XXX</t>
    </r>
    <r>
      <rPr>
        <sz val="12"/>
        <color theme="1"/>
        <rFont val="標楷體"/>
        <family val="4"/>
        <charset val="136"/>
      </rPr>
      <t>計畫</t>
    </r>
    <r>
      <rPr>
        <sz val="12"/>
        <color theme="1"/>
        <rFont val="Cambria"/>
        <family val="1"/>
      </rPr>
      <t xml:space="preserve"> </t>
    </r>
    <phoneticPr fontId="2" type="noConversion"/>
  </si>
  <si>
    <t>114年度智慧雨林產業創生補助計畫
經費支出彙總表</t>
    <phoneticPr fontId="2" type="noConversion"/>
  </si>
  <si>
    <t>4月:</t>
    <phoneticPr fontId="6" type="noConversion"/>
  </si>
  <si>
    <t>5月:</t>
    <phoneticPr fontId="6" type="noConversion"/>
  </si>
  <si>
    <t>6月:</t>
    <phoneticPr fontId="6" type="noConversion"/>
  </si>
  <si>
    <t>7月:</t>
    <phoneticPr fontId="6" type="noConversion"/>
  </si>
  <si>
    <t>8月:</t>
    <phoneticPr fontId="6" type="noConversion"/>
  </si>
  <si>
    <t>9月:</t>
    <phoneticPr fontId="6" type="noConversion"/>
  </si>
  <si>
    <t>10月:</t>
    <phoneticPr fontId="6" type="noConversion"/>
  </si>
  <si>
    <t>11月:</t>
    <phoneticPr fontId="6" type="noConversion"/>
  </si>
  <si>
    <r>
      <t>1.</t>
    </r>
    <r>
      <rPr>
        <sz val="12"/>
        <rFont val="標楷體"/>
        <family val="4"/>
        <charset val="136"/>
      </rPr>
      <t>計畫人員薪資</t>
    </r>
    <phoneticPr fontId="2" type="noConversion"/>
  </si>
  <si>
    <r>
      <t>4.</t>
    </r>
    <r>
      <rPr>
        <sz val="12"/>
        <color theme="1"/>
        <rFont val="標楷體"/>
        <family val="4"/>
        <charset val="136"/>
      </rPr>
      <t>設備使用費</t>
    </r>
    <phoneticPr fontId="2" type="noConversion"/>
  </si>
  <si>
    <r>
      <t>5.</t>
    </r>
    <r>
      <rPr>
        <sz val="12"/>
        <color theme="1"/>
        <rFont val="標楷體"/>
        <family val="4"/>
        <charset val="136"/>
      </rPr>
      <t>設備維護費</t>
    </r>
    <phoneticPr fontId="2" type="noConversion"/>
  </si>
  <si>
    <r>
      <t>6.</t>
    </r>
    <r>
      <rPr>
        <sz val="12"/>
        <color theme="1"/>
        <rFont val="標楷體"/>
        <family val="4"/>
        <charset val="136"/>
      </rPr>
      <t>無形資產之引進、委託研究</t>
    </r>
    <r>
      <rPr>
        <sz val="12"/>
        <color theme="1"/>
        <rFont val="Cambria"/>
        <family val="1"/>
      </rPr>
      <t>/</t>
    </r>
    <r>
      <rPr>
        <sz val="12"/>
        <color theme="1"/>
        <rFont val="標楷體"/>
        <family val="4"/>
        <charset val="136"/>
      </rPr>
      <t>勞務或驗證費</t>
    </r>
    <phoneticPr fontId="2" type="noConversion"/>
  </si>
  <si>
    <r>
      <t xml:space="preserve">   (1)</t>
    </r>
    <r>
      <rPr>
        <sz val="12"/>
        <rFont val="標楷體"/>
        <family val="4"/>
        <charset val="136"/>
      </rPr>
      <t>無形資產之引進費</t>
    </r>
    <phoneticPr fontId="2" type="noConversion"/>
  </si>
  <si>
    <r>
      <t xml:space="preserve">   (2)</t>
    </r>
    <r>
      <rPr>
        <sz val="12"/>
        <rFont val="標楷體"/>
        <family val="4"/>
        <charset val="136"/>
      </rPr>
      <t>委託研究費</t>
    </r>
    <r>
      <rPr>
        <sz val="12"/>
        <rFont val="Cambria"/>
        <family val="1"/>
      </rPr>
      <t/>
    </r>
    <phoneticPr fontId="2" type="noConversion"/>
  </si>
  <si>
    <r>
      <t xml:space="preserve">   (3)</t>
    </r>
    <r>
      <rPr>
        <sz val="12"/>
        <rFont val="標楷體"/>
        <family val="4"/>
        <charset val="136"/>
      </rPr>
      <t>委託勞務費</t>
    </r>
    <r>
      <rPr>
        <sz val="12"/>
        <rFont val="Cambria"/>
        <family val="1"/>
      </rPr>
      <t/>
    </r>
    <phoneticPr fontId="2" type="noConversion"/>
  </si>
  <si>
    <r>
      <t xml:space="preserve">   (4)</t>
    </r>
    <r>
      <rPr>
        <sz val="12"/>
        <rFont val="標楷體"/>
        <family val="4"/>
        <charset val="136"/>
      </rPr>
      <t>驗證費</t>
    </r>
    <r>
      <rPr>
        <sz val="12"/>
        <rFont val="Cambria"/>
        <family val="1"/>
      </rPr>
      <t/>
    </r>
    <phoneticPr fontId="2" type="noConversion"/>
  </si>
  <si>
    <r>
      <t>7.</t>
    </r>
    <r>
      <rPr>
        <sz val="12"/>
        <color theme="1"/>
        <rFont val="標楷體"/>
        <family val="4"/>
        <charset val="136"/>
      </rPr>
      <t>國內差旅費</t>
    </r>
    <phoneticPr fontId="2" type="noConversion"/>
  </si>
  <si>
    <r>
      <t>8.</t>
    </r>
    <r>
      <rPr>
        <sz val="12"/>
        <color theme="1"/>
        <rFont val="標楷體"/>
        <family val="4"/>
        <charset val="136"/>
      </rPr>
      <t>服務推廣費</t>
    </r>
    <r>
      <rPr>
        <sz val="12"/>
        <color theme="1"/>
        <rFont val="Cambria"/>
        <family val="1"/>
      </rPr>
      <t>-</t>
    </r>
    <r>
      <rPr>
        <sz val="12"/>
        <color theme="1"/>
        <rFont val="標楷體"/>
        <family val="4"/>
        <charset val="136"/>
      </rPr>
      <t>廣告宣傳費</t>
    </r>
    <phoneticPr fontId="2" type="noConversion"/>
  </si>
  <si>
    <r>
      <t>8.</t>
    </r>
    <r>
      <rPr>
        <sz val="12"/>
        <color theme="1"/>
        <rFont val="標楷體"/>
        <family val="4"/>
        <charset val="136"/>
      </rPr>
      <t>服務推廣費</t>
    </r>
    <r>
      <rPr>
        <sz val="12"/>
        <color theme="1"/>
        <rFont val="Cambria"/>
        <family val="1"/>
      </rPr>
      <t>-</t>
    </r>
    <r>
      <rPr>
        <sz val="12"/>
        <color theme="1"/>
        <rFont val="標楷體"/>
        <family val="4"/>
        <charset val="136"/>
      </rPr>
      <t>其他</t>
    </r>
    <phoneticPr fontId="2" type="noConversion"/>
  </si>
  <si>
    <t>服務推廣費-廣告宣傳費</t>
    <phoneticPr fontId="6" type="noConversion"/>
  </si>
  <si>
    <t>服務推廣費-其他</t>
    <phoneticPr fontId="6" type="noConversion"/>
  </si>
  <si>
    <t>網路廣告</t>
    <phoneticPr fontId="2" type="noConversion"/>
  </si>
  <si>
    <t>電視廣告</t>
    <phoneticPr fontId="2" type="noConversion"/>
  </si>
  <si>
    <t>114/6/20</t>
    <phoneticPr fontId="2" type="noConversion"/>
  </si>
  <si>
    <t>114/7/20</t>
    <phoneticPr fontId="2" type="noConversion"/>
  </si>
  <si>
    <r>
      <t>114/7/15</t>
    </r>
    <r>
      <rPr>
        <sz val="12"/>
        <rFont val="細明體"/>
        <family val="3"/>
        <charset val="136"/>
      </rPr>
      <t>匯款</t>
    </r>
    <phoneticPr fontId="2" type="noConversion"/>
  </si>
  <si>
    <r>
      <t>114/8/10</t>
    </r>
    <r>
      <rPr>
        <sz val="12"/>
        <rFont val="細明體"/>
        <family val="3"/>
        <charset val="136"/>
      </rPr>
      <t>匯款</t>
    </r>
    <phoneticPr fontId="2" type="noConversion"/>
  </si>
  <si>
    <t>服務推廣費</t>
    <phoneticPr fontId="2" type="noConversion"/>
  </si>
  <si>
    <t>C105</t>
    <phoneticPr fontId="6" type="noConversion"/>
  </si>
  <si>
    <t>C106</t>
    <phoneticPr fontId="2" type="noConversion"/>
  </si>
  <si>
    <t>AQ86973848</t>
    <phoneticPr fontId="10" type="noConversion"/>
  </si>
  <si>
    <t>AQ86973849</t>
    <phoneticPr fontId="2" type="noConversion"/>
  </si>
  <si>
    <r>
      <t>114</t>
    </r>
    <r>
      <rPr>
        <b/>
        <sz val="18"/>
        <rFont val="細明體"/>
        <family val="3"/>
        <charset val="136"/>
      </rPr>
      <t>年</t>
    </r>
    <r>
      <rPr>
        <b/>
        <sz val="18"/>
        <rFont val="Times New Roman"/>
        <family val="1"/>
      </rPr>
      <t>4</t>
    </r>
    <r>
      <rPr>
        <b/>
        <sz val="18"/>
        <rFont val="細明體"/>
        <family val="3"/>
        <charset val="136"/>
      </rPr>
      <t>月</t>
    </r>
    <phoneticPr fontId="6" type="noConversion"/>
  </si>
  <si>
    <r>
      <t>114</t>
    </r>
    <r>
      <rPr>
        <b/>
        <sz val="18"/>
        <rFont val="細明體"/>
        <family val="3"/>
        <charset val="136"/>
      </rPr>
      <t>年</t>
    </r>
    <r>
      <rPr>
        <b/>
        <sz val="18"/>
        <rFont val="Times New Roman"/>
        <family val="1"/>
      </rPr>
      <t>5</t>
    </r>
    <r>
      <rPr>
        <b/>
        <sz val="18"/>
        <rFont val="細明體"/>
        <family val="3"/>
        <charset val="136"/>
      </rPr>
      <t>月</t>
    </r>
    <phoneticPr fontId="6" type="noConversion"/>
  </si>
  <si>
    <r>
      <t>114</t>
    </r>
    <r>
      <rPr>
        <b/>
        <sz val="18"/>
        <rFont val="細明體"/>
        <family val="3"/>
        <charset val="136"/>
      </rPr>
      <t>年</t>
    </r>
    <r>
      <rPr>
        <b/>
        <sz val="18"/>
        <rFont val="Times New Roman"/>
        <family val="1"/>
      </rPr>
      <t>6</t>
    </r>
    <r>
      <rPr>
        <b/>
        <sz val="18"/>
        <rFont val="細明體"/>
        <family val="3"/>
        <charset val="136"/>
      </rPr>
      <t>月</t>
    </r>
    <phoneticPr fontId="6" type="noConversion"/>
  </si>
  <si>
    <r>
      <t>114</t>
    </r>
    <r>
      <rPr>
        <b/>
        <sz val="18"/>
        <rFont val="細明體"/>
        <family val="3"/>
        <charset val="136"/>
      </rPr>
      <t>年</t>
    </r>
    <r>
      <rPr>
        <b/>
        <sz val="18"/>
        <rFont val="Times New Roman"/>
        <family val="1"/>
      </rPr>
      <t>7</t>
    </r>
    <r>
      <rPr>
        <b/>
        <sz val="18"/>
        <rFont val="細明體"/>
        <family val="3"/>
        <charset val="136"/>
      </rPr>
      <t>月</t>
    </r>
    <phoneticPr fontId="6" type="noConversion"/>
  </si>
  <si>
    <r>
      <t>114</t>
    </r>
    <r>
      <rPr>
        <b/>
        <sz val="18"/>
        <rFont val="細明體"/>
        <family val="3"/>
        <charset val="136"/>
      </rPr>
      <t>年</t>
    </r>
    <r>
      <rPr>
        <b/>
        <sz val="18"/>
        <rFont val="Times New Roman"/>
        <family val="1"/>
      </rPr>
      <t>8</t>
    </r>
    <r>
      <rPr>
        <b/>
        <sz val="18"/>
        <rFont val="細明體"/>
        <family val="3"/>
        <charset val="136"/>
      </rPr>
      <t>月</t>
    </r>
    <phoneticPr fontId="6" type="noConversion"/>
  </si>
  <si>
    <r>
      <t>1.</t>
    </r>
    <r>
      <rPr>
        <sz val="18"/>
        <rFont val="標楷體"/>
        <family val="4"/>
        <charset val="136"/>
      </rPr>
      <t>×××</t>
    </r>
    <phoneticPr fontId="6" type="noConversion"/>
  </si>
  <si>
    <r>
      <t>2.</t>
    </r>
    <r>
      <rPr>
        <sz val="18"/>
        <rFont val="標楷體"/>
        <family val="4"/>
        <charset val="136"/>
      </rPr>
      <t>×××</t>
    </r>
    <phoneticPr fontId="6" type="noConversion"/>
  </si>
  <si>
    <r>
      <t>3.</t>
    </r>
    <r>
      <rPr>
        <sz val="18"/>
        <rFont val="標楷體"/>
        <family val="4"/>
        <charset val="136"/>
      </rPr>
      <t>×××</t>
    </r>
    <phoneticPr fontId="6" type="noConversion"/>
  </si>
  <si>
    <r>
      <t>4.</t>
    </r>
    <r>
      <rPr>
        <sz val="18"/>
        <rFont val="標楷體"/>
        <family val="4"/>
        <charset val="136"/>
      </rPr>
      <t>×××</t>
    </r>
    <phoneticPr fontId="6" type="noConversion"/>
  </si>
  <si>
    <r>
      <t>114</t>
    </r>
    <r>
      <rPr>
        <b/>
        <sz val="10"/>
        <rFont val="細明體"/>
        <family val="3"/>
        <charset val="136"/>
      </rPr>
      <t>年</t>
    </r>
    <r>
      <rPr>
        <b/>
        <sz val="10"/>
        <rFont val="Times New Roman"/>
        <family val="1"/>
      </rPr>
      <t>4</t>
    </r>
    <r>
      <rPr>
        <b/>
        <sz val="10"/>
        <rFont val="細明體"/>
        <family val="3"/>
        <charset val="136"/>
      </rPr>
      <t>月</t>
    </r>
    <phoneticPr fontId="6" type="noConversion"/>
  </si>
  <si>
    <t>1.×××</t>
    <phoneticPr fontId="6" type="noConversion"/>
  </si>
  <si>
    <t>2.×××</t>
    <phoneticPr fontId="6" type="noConversion"/>
  </si>
  <si>
    <t>3.×××</t>
    <phoneticPr fontId="6" type="noConversion"/>
  </si>
  <si>
    <t>4.×××</t>
    <phoneticPr fontId="6" type="noConversion"/>
  </si>
  <si>
    <r>
      <t>114</t>
    </r>
    <r>
      <rPr>
        <b/>
        <sz val="10"/>
        <rFont val="細明體"/>
        <family val="3"/>
        <charset val="136"/>
      </rPr>
      <t>年</t>
    </r>
    <r>
      <rPr>
        <b/>
        <sz val="10"/>
        <rFont val="Times New Roman"/>
        <family val="1"/>
      </rPr>
      <t>5</t>
    </r>
    <r>
      <rPr>
        <b/>
        <sz val="10"/>
        <rFont val="細明體"/>
        <family val="3"/>
        <charset val="136"/>
      </rPr>
      <t>月</t>
    </r>
    <phoneticPr fontId="6" type="noConversion"/>
  </si>
  <si>
    <r>
      <t>114</t>
    </r>
    <r>
      <rPr>
        <b/>
        <sz val="10"/>
        <rFont val="細明體"/>
        <family val="3"/>
        <charset val="136"/>
      </rPr>
      <t>年</t>
    </r>
    <r>
      <rPr>
        <b/>
        <sz val="10"/>
        <rFont val="Times New Roman"/>
        <family val="1"/>
      </rPr>
      <t>6</t>
    </r>
    <r>
      <rPr>
        <b/>
        <sz val="10"/>
        <rFont val="細明體"/>
        <family val="3"/>
        <charset val="136"/>
      </rPr>
      <t>月</t>
    </r>
    <phoneticPr fontId="6" type="noConversion"/>
  </si>
  <si>
    <r>
      <t>114</t>
    </r>
    <r>
      <rPr>
        <b/>
        <sz val="10"/>
        <rFont val="細明體"/>
        <family val="3"/>
        <charset val="136"/>
      </rPr>
      <t>年</t>
    </r>
    <r>
      <rPr>
        <b/>
        <sz val="10"/>
        <rFont val="Times New Roman"/>
        <family val="1"/>
      </rPr>
      <t>7</t>
    </r>
    <r>
      <rPr>
        <b/>
        <sz val="10"/>
        <rFont val="細明體"/>
        <family val="3"/>
        <charset val="136"/>
      </rPr>
      <t>月</t>
    </r>
    <phoneticPr fontId="6" type="noConversion"/>
  </si>
  <si>
    <r>
      <t>114</t>
    </r>
    <r>
      <rPr>
        <b/>
        <sz val="10"/>
        <rFont val="細明體"/>
        <family val="3"/>
        <charset val="136"/>
      </rPr>
      <t>年</t>
    </r>
    <r>
      <rPr>
        <b/>
        <sz val="10"/>
        <rFont val="Times New Roman"/>
        <family val="1"/>
      </rPr>
      <t>8</t>
    </r>
    <r>
      <rPr>
        <b/>
        <sz val="10"/>
        <rFont val="細明體"/>
        <family val="3"/>
        <charset val="136"/>
      </rPr>
      <t>月</t>
    </r>
    <phoneticPr fontId="6" type="noConversion"/>
  </si>
  <si>
    <t>實際提列之年終獎金
E≦D</t>
    <phoneticPr fontId="6" type="noConversion"/>
  </si>
  <si>
    <t>註4：可認列之項目不含非固定薪資、津貼、資遣費、簽約金、滿期金、免稅伙食費及公司相對提列、提撥或負擔之退休金、退職金、勞健保費、年終獎金等。</t>
    <phoneticPr fontId="6" type="noConversion"/>
  </si>
  <si>
    <t>註6：所列報之薪資與薪資扣繳憑單相比，其差異應具備合理解釋。</t>
    <phoneticPr fontId="6" type="noConversion"/>
  </si>
  <si>
    <t>註7：非經變更同意，投入總人月數之列報以計畫原編列數為上限。</t>
    <phoneticPr fontId="6" type="noConversion"/>
  </si>
  <si>
    <t>簽名或蓋章</t>
    <phoneticPr fontId="6" type="noConversion"/>
  </si>
  <si>
    <t>註6.請專職人員確認工時記錄後於簽名欄位簽名或蓋章。</t>
    <phoneticPr fontId="6" type="noConversion"/>
  </si>
  <si>
    <t>114/6/30</t>
  </si>
  <si>
    <t>114/6/30匯款</t>
  </si>
  <si>
    <t>註1：所聘顧問、專家係指專案計畫聘請顧問及國內外專家個人，於計畫核准執行期間內所發生之酬勞費（不含差旅費）。</t>
    <phoneticPr fontId="6" type="noConversion"/>
  </si>
  <si>
    <t>註2：所聘顧問、專家應為審查核准列入執行計畫者，若有變更應經變更程序核准。</t>
    <phoneticPr fontId="6" type="noConversion"/>
  </si>
  <si>
    <t>註4：費用申請單、聘書、契約書、領款收據等文件均須加蓋計畫主持人專用章</t>
    <phoneticPr fontId="6" type="noConversion"/>
  </si>
  <si>
    <t xml:space="preserve">註5：可認列之顧問、專家費，以不超過計畫執行期間計算之費用為列報上限，若採按月計酬者，不得超出預算所訂給付標準。 </t>
    <phoneticPr fontId="6" type="noConversion"/>
  </si>
  <si>
    <r>
      <t>註</t>
    </r>
    <r>
      <rPr>
        <sz val="14"/>
        <color indexed="8"/>
        <rFont val="Times New Roman"/>
        <family val="1"/>
      </rPr>
      <t>6</t>
    </r>
    <r>
      <rPr>
        <sz val="14"/>
        <rFont val="標楷體"/>
        <family val="4"/>
        <charset val="136"/>
      </rPr>
      <t>：所列報之費用與扣繳憑單相比，其差異應具備合理解釋。</t>
    </r>
    <phoneticPr fontId="6" type="noConversion"/>
  </si>
  <si>
    <r>
      <t>註7</t>
    </r>
    <r>
      <rPr>
        <sz val="14"/>
        <rFont val="標楷體"/>
        <family val="4"/>
        <charset val="136"/>
      </rPr>
      <t>：如有變更，依變更程序提供變更申請/核准文件</t>
    </r>
    <phoneticPr fontId="6" type="noConversion"/>
  </si>
  <si>
    <t>註6：非經變更核准，所編列之消耗器材及原材料項目應符合計畫書編列預算項目且數量之列報以計畫原編列數為上限。</t>
    <phoneticPr fontId="6" type="noConversion"/>
  </si>
  <si>
    <t>註7:如有變更，需提供變更申請/核准文件</t>
    <phoneticPr fontId="6" type="noConversion"/>
  </si>
  <si>
    <t>114/5/15</t>
  </si>
  <si>
    <t>114/6/15</t>
  </si>
  <si>
    <t>114/7/15</t>
  </si>
  <si>
    <t>114/7/30匯款</t>
  </si>
  <si>
    <t>114/3/16</t>
  </si>
  <si>
    <t>114/6/16</t>
  </si>
  <si>
    <t>114/7/16</t>
  </si>
  <si>
    <t>114/8/16</t>
  </si>
  <si>
    <t>114年4月</t>
  </si>
  <si>
    <t>114年5月</t>
  </si>
  <si>
    <t>114年6月</t>
  </si>
  <si>
    <t>114年7月</t>
  </si>
  <si>
    <t>114年8月</t>
  </si>
  <si>
    <t>註1-3：帳務查核時應備妥下列文件備查：① 最近一期稅務申報之財產目錄。②設備使用記錄表。</t>
    <phoneticPr fontId="6" type="noConversion"/>
  </si>
  <si>
    <t>註2-4：設備驗收入帳後，始得報支驗收日起投入專案計畫之使用費</t>
    <phoneticPr fontId="2" type="noConversion"/>
  </si>
  <si>
    <t>註1-4：非經變更核准，所列報之設備項目、數量、使用月數應不超出計畫核准項目、數量及使用月數上限</t>
    <phoneticPr fontId="2" type="noConversion"/>
  </si>
  <si>
    <t>註1-1：「已有設備」為計畫開始日前已列為公司財產目錄之軟硬體設備。</t>
    <phoneticPr fontId="6" type="noConversion"/>
  </si>
  <si>
    <t>註2-1：「新購設備」係計畫開始日(含)後購入之設備。</t>
    <phoneticPr fontId="6" type="noConversion"/>
  </si>
  <si>
    <t>註2-3：帳務查核時應備妥下列文件備查：①請購單或費用申請、核銷單、採購單、驗收單、統一發票、收據、invoice、進口報單（均須加蓋計畫主持人專用章）。②付款憑證(如水單、信用狀、匯款單、付款支票影本及銀行對帳單、進口結匯單據或其他足以證明之支付憑證)。 ③設備使用記錄表。</t>
    <phoneticPr fontId="6" type="noConversion"/>
  </si>
  <si>
    <t>註2-5：可扣抵之營業稅不得報支。</t>
    <phoneticPr fontId="2" type="noConversion"/>
  </si>
  <si>
    <t>註2-6：非經變更核准，所列報之設備項目、數量、使用月數應不超出計畫核准項目、數量及使用月數上限</t>
    <phoneticPr fontId="2" type="noConversion"/>
  </si>
  <si>
    <r>
      <t>設備使用費</t>
    </r>
    <r>
      <rPr>
        <b/>
        <sz val="16"/>
        <rFont val="Times New Roman"/>
        <family val="1"/>
      </rPr>
      <t>(3)---EDA Tools/</t>
    </r>
    <r>
      <rPr>
        <b/>
        <sz val="16"/>
        <rFont val="標楷體"/>
        <family val="4"/>
        <charset val="136"/>
      </rPr>
      <t>專業研發軟體、雲端設備、頻寬租賃費</t>
    </r>
    <phoneticPr fontId="6" type="noConversion"/>
  </si>
  <si>
    <t>租賃費小計(3)</t>
    <phoneticPr fontId="6" type="noConversion"/>
  </si>
  <si>
    <t>註3-3：帳務查核應備妥下列文件備查：</t>
    <phoneticPr fontId="2" type="noConversion"/>
  </si>
  <si>
    <t>註3-1：各項租賃費用，包括因執行計畫租用EDA TOOLS/專業研發軟體、雲端設備之費用。</t>
    <phoneticPr fontId="2" type="noConversion"/>
  </si>
  <si>
    <t>註3-5：依變更程序提供變更申請/核准文件</t>
    <phoneticPr fontId="2" type="noConversion"/>
  </si>
  <si>
    <t>註3-6：非經變更核准，所列報之設備項目、數量、使用月數應不超出計畫核准項目、數量及使用月數上限</t>
    <phoneticPr fontId="2" type="noConversion"/>
  </si>
  <si>
    <t>114/8/1</t>
  </si>
  <si>
    <t>114/8/20匯款</t>
  </si>
  <si>
    <t>註1：所維修之設備以設備使用費所報支設備為限；設備保固期間內(至少1年認定)不得列報維護費。</t>
    <phoneticPr fontId="6" type="noConversion"/>
  </si>
  <si>
    <t>註6：依變更程序提供變更申請/核准文件。</t>
    <phoneticPr fontId="2" type="noConversion"/>
  </si>
  <si>
    <t>114/5/30</t>
  </si>
  <si>
    <t>11408</t>
  </si>
  <si>
    <t>114/7/25</t>
  </si>
  <si>
    <t>11420</t>
  </si>
  <si>
    <t>114/9/30匯款</t>
  </si>
  <si>
    <t>註7：支付證明不可透過關係企業或其他廠商支付或採取債權債務互抵之方式處理。</t>
    <phoneticPr fontId="2" type="noConversion"/>
  </si>
  <si>
    <t>註8：依變更程序提供申請/核准文件</t>
    <phoneticPr fontId="2" type="noConversion"/>
  </si>
  <si>
    <r>
      <t>'114</t>
    </r>
    <r>
      <rPr>
        <b/>
        <sz val="12"/>
        <rFont val="細明體"/>
        <family val="3"/>
        <charset val="136"/>
      </rPr>
      <t>年</t>
    </r>
    <r>
      <rPr>
        <b/>
        <sz val="12"/>
        <rFont val="Times New Roman"/>
        <family val="1"/>
      </rPr>
      <t>5</t>
    </r>
    <r>
      <rPr>
        <b/>
        <sz val="12"/>
        <rFont val="細明體"/>
        <family val="3"/>
        <charset val="136"/>
      </rPr>
      <t>月</t>
    </r>
    <r>
      <rPr>
        <b/>
        <sz val="12"/>
        <rFont val="Times New Roman"/>
        <family val="1"/>
      </rPr>
      <t>1</t>
    </r>
    <r>
      <rPr>
        <b/>
        <sz val="12"/>
        <rFont val="細明體"/>
        <family val="3"/>
        <charset val="136"/>
      </rPr>
      <t>日</t>
    </r>
    <r>
      <rPr>
        <b/>
        <sz val="12"/>
        <rFont val="Times New Roman"/>
        <family val="1"/>
      </rPr>
      <t>~114</t>
    </r>
    <r>
      <rPr>
        <b/>
        <sz val="12"/>
        <rFont val="細明體"/>
        <family val="3"/>
        <charset val="136"/>
      </rPr>
      <t>年</t>
    </r>
    <r>
      <rPr>
        <b/>
        <sz val="12"/>
        <rFont val="Times New Roman"/>
        <family val="1"/>
      </rPr>
      <t>10</t>
    </r>
    <r>
      <rPr>
        <b/>
        <sz val="12"/>
        <rFont val="細明體"/>
        <family val="3"/>
        <charset val="136"/>
      </rPr>
      <t>月</t>
    </r>
    <r>
      <rPr>
        <b/>
        <sz val="12"/>
        <rFont val="Times New Roman"/>
        <family val="1"/>
      </rPr>
      <t>31</t>
    </r>
    <r>
      <rPr>
        <b/>
        <sz val="12"/>
        <rFont val="細明體"/>
        <family val="3"/>
        <charset val="136"/>
      </rPr>
      <t>日</t>
    </r>
    <phoneticPr fontId="2" type="noConversion"/>
  </si>
  <si>
    <r>
      <t>114</t>
    </r>
    <r>
      <rPr>
        <b/>
        <sz val="12"/>
        <rFont val="細明體"/>
        <family val="3"/>
        <charset val="136"/>
      </rPr>
      <t>年</t>
    </r>
    <r>
      <rPr>
        <b/>
        <sz val="12"/>
        <rFont val="Times New Roman"/>
        <family val="1"/>
      </rPr>
      <t>5</t>
    </r>
    <r>
      <rPr>
        <b/>
        <sz val="12"/>
        <rFont val="細明體"/>
        <family val="3"/>
        <charset val="136"/>
      </rPr>
      <t>月</t>
    </r>
    <r>
      <rPr>
        <b/>
        <sz val="12"/>
        <rFont val="Times New Roman"/>
        <family val="1"/>
      </rPr>
      <t>1</t>
    </r>
    <r>
      <rPr>
        <b/>
        <sz val="12"/>
        <rFont val="細明體"/>
        <family val="3"/>
        <charset val="136"/>
      </rPr>
      <t>日</t>
    </r>
    <r>
      <rPr>
        <b/>
        <sz val="12"/>
        <rFont val="Times New Roman"/>
        <family val="1"/>
      </rPr>
      <t>~114</t>
    </r>
    <r>
      <rPr>
        <b/>
        <sz val="12"/>
        <rFont val="細明體"/>
        <family val="3"/>
        <charset val="136"/>
      </rPr>
      <t>年</t>
    </r>
    <r>
      <rPr>
        <b/>
        <sz val="12"/>
        <rFont val="Times New Roman"/>
        <family val="1"/>
      </rPr>
      <t>10</t>
    </r>
    <r>
      <rPr>
        <b/>
        <sz val="12"/>
        <rFont val="細明體"/>
        <family val="3"/>
        <charset val="136"/>
      </rPr>
      <t>月</t>
    </r>
    <r>
      <rPr>
        <b/>
        <sz val="12"/>
        <rFont val="Times New Roman"/>
        <family val="1"/>
      </rPr>
      <t>31</t>
    </r>
    <r>
      <rPr>
        <b/>
        <sz val="12"/>
        <rFont val="細明體"/>
        <family val="3"/>
        <charset val="136"/>
      </rPr>
      <t>日</t>
    </r>
    <phoneticPr fontId="2" type="noConversion"/>
  </si>
  <si>
    <r>
      <t>5</t>
    </r>
    <r>
      <rPr>
        <sz val="12"/>
        <rFont val="細明體"/>
        <family val="3"/>
        <charset val="136"/>
      </rPr>
      <t>月</t>
    </r>
    <r>
      <rPr>
        <sz val="12"/>
        <rFont val="Cambria"/>
        <family val="1"/>
      </rPr>
      <t>14-15</t>
    </r>
    <r>
      <rPr>
        <sz val="12"/>
        <rFont val="細明體"/>
        <family val="3"/>
        <charset val="136"/>
      </rPr>
      <t>日</t>
    </r>
    <phoneticPr fontId="6" type="noConversion"/>
  </si>
  <si>
    <r>
      <t>6</t>
    </r>
    <r>
      <rPr>
        <sz val="12"/>
        <rFont val="細明體"/>
        <family val="3"/>
        <charset val="136"/>
      </rPr>
      <t>月</t>
    </r>
    <r>
      <rPr>
        <sz val="12"/>
        <rFont val="Cambria"/>
        <family val="1"/>
      </rPr>
      <t>15</t>
    </r>
    <r>
      <rPr>
        <sz val="12"/>
        <rFont val="細明體"/>
        <family val="3"/>
        <charset val="136"/>
      </rPr>
      <t>日</t>
    </r>
    <phoneticPr fontId="2" type="noConversion"/>
  </si>
  <si>
    <t>註1：出差人員應為參與本計畫之人員(不含顧問及專家），其出差日期應在計畫執行期間內。。</t>
    <phoneticPr fontId="6" type="noConversion"/>
  </si>
  <si>
    <t>註3：國內差旅費係指專案計畫無形資產引進、委託研究、服務推廣或驗證、合作單位對象所在地或計畫核准實驗場域所發生之國內差旅費。</t>
    <phoneticPr fontId="6" type="noConversion"/>
  </si>
  <si>
    <t>註8：內部記帳傳票（傳票之摘要欄或專案欄須註明補助計畫名稱）、明細帳。</t>
    <phoneticPr fontId="6" type="noConversion"/>
  </si>
  <si>
    <t>註9：國內差旅費含交通、住宿、膳雜費及過路費</t>
    <phoneticPr fontId="6" type="noConversion"/>
  </si>
  <si>
    <t>註10：依變更程序提供申請/核准文件</t>
    <phoneticPr fontId="2" type="noConversion"/>
  </si>
  <si>
    <t>註2：非經變更同意，所列之推廣項目應與計畫書所列相符，支付期間應在計畫執行期間內，且費用支付應與合約相符。</t>
    <phoneticPr fontId="6" type="noConversion"/>
  </si>
  <si>
    <t>註3：費用報支應經計畫主持人核准，且憑證日期及列報費用之傳票日期應在計畫執行期間內。</t>
    <phoneticPr fontId="6" type="noConversion"/>
  </si>
  <si>
    <r>
      <t>註1：廣告宣傳支出（如：網路性質廣告、宣傳海報傳單、電視廣告、委託勞務等）。</t>
    </r>
    <r>
      <rPr>
        <sz val="14"/>
        <color rgb="FFFF0000"/>
        <rFont val="標楷體"/>
        <family val="4"/>
        <charset val="136"/>
      </rPr>
      <t>廣告宣傳費限編列於計畫自籌款。</t>
    </r>
    <phoneticPr fontId="6" type="noConversion"/>
  </si>
  <si>
    <t xml:space="preserve">註5：內部記帳傳票（傳票之摘要欄或專案欄須註明補助計畫名稱）、明細帳。 </t>
    <phoneticPr fontId="6" type="noConversion"/>
  </si>
  <si>
    <t>註6：可扣抵之營業稅不得報支。</t>
    <phoneticPr fontId="2" type="noConversion"/>
  </si>
  <si>
    <t>註7:依變更程序提供申請/核准文件。</t>
    <phoneticPr fontId="2" type="noConversion"/>
  </si>
  <si>
    <t>設備使用費</t>
    <phoneticPr fontId="2" type="noConversion"/>
  </si>
  <si>
    <t>人事費</t>
    <phoneticPr fontId="2" type="noConversion"/>
  </si>
  <si>
    <t>全程核銷總計 ④=②+③</t>
    <phoneticPr fontId="2" type="noConversion"/>
  </si>
  <si>
    <t>剩餘可核銷 ⑤=①-④</t>
    <phoneticPr fontId="2" type="noConversion"/>
  </si>
  <si>
    <r>
      <t>114</t>
    </r>
    <r>
      <rPr>
        <b/>
        <sz val="18"/>
        <rFont val="細明體"/>
        <family val="3"/>
        <charset val="136"/>
      </rPr>
      <t>年</t>
    </r>
    <r>
      <rPr>
        <b/>
        <sz val="18"/>
        <rFont val="Times New Roman"/>
        <family val="1"/>
      </rPr>
      <t>11</t>
    </r>
    <r>
      <rPr>
        <b/>
        <sz val="18"/>
        <rFont val="細明體"/>
        <family val="3"/>
        <charset val="136"/>
      </rPr>
      <t>月</t>
    </r>
    <phoneticPr fontId="6" type="noConversion"/>
  </si>
  <si>
    <r>
      <t>114</t>
    </r>
    <r>
      <rPr>
        <b/>
        <sz val="18"/>
        <rFont val="細明體"/>
        <family val="3"/>
        <charset val="136"/>
      </rPr>
      <t>年</t>
    </r>
    <r>
      <rPr>
        <b/>
        <sz val="18"/>
        <rFont val="Times New Roman"/>
        <family val="1"/>
      </rPr>
      <t>9</t>
    </r>
    <r>
      <rPr>
        <b/>
        <sz val="18"/>
        <rFont val="細明體"/>
        <family val="3"/>
        <charset val="136"/>
      </rPr>
      <t>月</t>
    </r>
    <phoneticPr fontId="6" type="noConversion"/>
  </si>
  <si>
    <r>
      <t>114</t>
    </r>
    <r>
      <rPr>
        <b/>
        <sz val="18"/>
        <rFont val="細明體"/>
        <family val="3"/>
        <charset val="136"/>
      </rPr>
      <t>年</t>
    </r>
    <r>
      <rPr>
        <b/>
        <sz val="18"/>
        <rFont val="Times New Roman"/>
        <family val="1"/>
      </rPr>
      <t>10</t>
    </r>
    <r>
      <rPr>
        <b/>
        <sz val="18"/>
        <rFont val="細明體"/>
        <family val="3"/>
        <charset val="136"/>
      </rPr>
      <t>月</t>
    </r>
    <phoneticPr fontId="6" type="noConversion"/>
  </si>
  <si>
    <r>
      <t>114</t>
    </r>
    <r>
      <rPr>
        <b/>
        <sz val="10"/>
        <rFont val="細明體"/>
        <family val="3"/>
        <charset val="136"/>
      </rPr>
      <t>年</t>
    </r>
    <r>
      <rPr>
        <b/>
        <sz val="10"/>
        <rFont val="標楷體"/>
        <family val="4"/>
        <charset val="136"/>
      </rPr>
      <t>9</t>
    </r>
    <r>
      <rPr>
        <b/>
        <sz val="10"/>
        <rFont val="細明體"/>
        <family val="3"/>
        <charset val="136"/>
      </rPr>
      <t>月</t>
    </r>
    <phoneticPr fontId="6" type="noConversion"/>
  </si>
  <si>
    <r>
      <t>114</t>
    </r>
    <r>
      <rPr>
        <b/>
        <sz val="10"/>
        <rFont val="細明體"/>
        <family val="3"/>
        <charset val="136"/>
      </rPr>
      <t>年</t>
    </r>
    <r>
      <rPr>
        <b/>
        <sz val="10"/>
        <rFont val="標楷體"/>
        <family val="4"/>
        <charset val="136"/>
      </rPr>
      <t>10</t>
    </r>
    <r>
      <rPr>
        <b/>
        <sz val="10"/>
        <rFont val="細明體"/>
        <family val="3"/>
        <charset val="136"/>
      </rPr>
      <t>月</t>
    </r>
    <phoneticPr fontId="6" type="noConversion"/>
  </si>
  <si>
    <r>
      <t>114</t>
    </r>
    <r>
      <rPr>
        <b/>
        <sz val="10"/>
        <rFont val="細明體"/>
        <family val="3"/>
        <charset val="136"/>
      </rPr>
      <t>年</t>
    </r>
    <r>
      <rPr>
        <b/>
        <sz val="10"/>
        <rFont val="標楷體"/>
        <family val="4"/>
        <charset val="136"/>
      </rPr>
      <t>11</t>
    </r>
    <r>
      <rPr>
        <b/>
        <sz val="10"/>
        <rFont val="細明體"/>
        <family val="3"/>
        <charset val="136"/>
      </rPr>
      <t>月</t>
    </r>
    <phoneticPr fontId="6" type="noConversion"/>
  </si>
  <si>
    <r>
      <t>114</t>
    </r>
    <r>
      <rPr>
        <sz val="12"/>
        <rFont val="細明體"/>
        <family val="3"/>
        <charset val="136"/>
      </rPr>
      <t>年</t>
    </r>
    <r>
      <rPr>
        <sz val="12"/>
        <rFont val="Cambria"/>
        <family val="1"/>
      </rPr>
      <t>9</t>
    </r>
    <r>
      <rPr>
        <sz val="12"/>
        <rFont val="細明體"/>
        <family val="3"/>
        <charset val="136"/>
      </rPr>
      <t>月</t>
    </r>
    <phoneticPr fontId="2" type="noConversion"/>
  </si>
  <si>
    <r>
      <t>114</t>
    </r>
    <r>
      <rPr>
        <sz val="12"/>
        <rFont val="細明體"/>
        <family val="3"/>
        <charset val="136"/>
      </rPr>
      <t>年</t>
    </r>
    <r>
      <rPr>
        <sz val="12"/>
        <rFont val="Cambria"/>
        <family val="1"/>
      </rPr>
      <t>10</t>
    </r>
    <r>
      <rPr>
        <sz val="12"/>
        <rFont val="細明體"/>
        <family val="3"/>
        <charset val="136"/>
      </rPr>
      <t>月</t>
    </r>
    <phoneticPr fontId="2" type="noConversion"/>
  </si>
  <si>
    <r>
      <t>114</t>
    </r>
    <r>
      <rPr>
        <sz val="12"/>
        <rFont val="細明體"/>
        <family val="3"/>
        <charset val="136"/>
      </rPr>
      <t>年</t>
    </r>
    <r>
      <rPr>
        <sz val="12"/>
        <rFont val="Cambria"/>
        <family val="1"/>
      </rPr>
      <t>11</t>
    </r>
    <r>
      <rPr>
        <sz val="12"/>
        <rFont val="細明體"/>
        <family val="3"/>
        <charset val="136"/>
      </rPr>
      <t>月</t>
    </r>
    <phoneticPr fontId="2" type="noConversion"/>
  </si>
  <si>
    <r>
      <t>114</t>
    </r>
    <r>
      <rPr>
        <sz val="12"/>
        <rFont val="細明體"/>
        <family val="3"/>
        <charset val="136"/>
      </rPr>
      <t>年</t>
    </r>
    <r>
      <rPr>
        <sz val="12"/>
        <rFont val="Cambria"/>
        <family val="1"/>
      </rPr>
      <t>10</t>
    </r>
    <r>
      <rPr>
        <sz val="12"/>
        <rFont val="細明體"/>
        <family val="3"/>
        <charset val="136"/>
      </rPr>
      <t>月</t>
    </r>
    <phoneticPr fontId="2" type="noConversion"/>
  </si>
  <si>
    <r>
      <t>114</t>
    </r>
    <r>
      <rPr>
        <sz val="12"/>
        <rFont val="細明體"/>
        <family val="3"/>
        <charset val="136"/>
      </rPr>
      <t>年</t>
    </r>
    <r>
      <rPr>
        <sz val="12"/>
        <rFont val="Cambria"/>
        <family val="1"/>
      </rPr>
      <t>11</t>
    </r>
    <r>
      <rPr>
        <sz val="12"/>
        <rFont val="細明體"/>
        <family val="3"/>
        <charset val="136"/>
      </rPr>
      <t>月</t>
    </r>
    <phoneticPr fontId="2" type="noConversion"/>
  </si>
  <si>
    <t>114/4/25</t>
    <phoneticPr fontId="2" type="noConversion"/>
  </si>
  <si>
    <r>
      <t>114</t>
    </r>
    <r>
      <rPr>
        <sz val="12"/>
        <rFont val="細明體"/>
        <family val="3"/>
        <charset val="136"/>
      </rPr>
      <t>年</t>
    </r>
    <r>
      <rPr>
        <sz val="12"/>
        <rFont val="Cambria"/>
        <family val="1"/>
      </rPr>
      <t>9</t>
    </r>
    <r>
      <rPr>
        <sz val="12"/>
        <rFont val="細明體"/>
        <family val="3"/>
        <charset val="136"/>
      </rPr>
      <t>月</t>
    </r>
    <phoneticPr fontId="6" type="noConversion"/>
  </si>
  <si>
    <r>
      <t>114</t>
    </r>
    <r>
      <rPr>
        <sz val="12"/>
        <rFont val="細明體"/>
        <family val="3"/>
        <charset val="136"/>
      </rPr>
      <t>年</t>
    </r>
    <r>
      <rPr>
        <sz val="12"/>
        <rFont val="Cambria"/>
        <family val="1"/>
      </rPr>
      <t>10</t>
    </r>
    <r>
      <rPr>
        <sz val="12"/>
        <rFont val="細明體"/>
        <family val="3"/>
        <charset val="136"/>
      </rPr>
      <t>月</t>
    </r>
    <phoneticPr fontId="6" type="noConversion"/>
  </si>
  <si>
    <r>
      <t>114</t>
    </r>
    <r>
      <rPr>
        <sz val="12"/>
        <rFont val="細明體"/>
        <family val="3"/>
        <charset val="136"/>
      </rPr>
      <t>年</t>
    </r>
    <r>
      <rPr>
        <sz val="12"/>
        <rFont val="Cambria"/>
        <family val="1"/>
      </rPr>
      <t>11</t>
    </r>
    <r>
      <rPr>
        <sz val="12"/>
        <rFont val="細明體"/>
        <family val="3"/>
        <charset val="136"/>
      </rPr>
      <t>月</t>
    </r>
    <phoneticPr fontId="6" type="noConversion"/>
  </si>
  <si>
    <r>
      <t>114/5/10</t>
    </r>
    <r>
      <rPr>
        <sz val="16"/>
        <rFont val="新細明體"/>
        <family val="1"/>
        <charset val="136"/>
      </rPr>
      <t>轉帳</t>
    </r>
    <phoneticPr fontId="2" type="noConversion"/>
  </si>
  <si>
    <r>
      <t>114/6/10</t>
    </r>
    <r>
      <rPr>
        <sz val="16"/>
        <rFont val="新細明體"/>
        <family val="1"/>
        <charset val="136"/>
      </rPr>
      <t>轉帳</t>
    </r>
    <phoneticPr fontId="2" type="noConversion"/>
  </si>
  <si>
    <r>
      <t>114/7/10</t>
    </r>
    <r>
      <rPr>
        <sz val="16"/>
        <rFont val="新細明體"/>
        <family val="1"/>
        <charset val="136"/>
      </rPr>
      <t>轉帳</t>
    </r>
    <phoneticPr fontId="2" type="noConversion"/>
  </si>
  <si>
    <r>
      <t>114/8/10</t>
    </r>
    <r>
      <rPr>
        <sz val="16"/>
        <rFont val="新細明體"/>
        <family val="1"/>
        <charset val="136"/>
      </rPr>
      <t>轉帳</t>
    </r>
    <phoneticPr fontId="2" type="noConversion"/>
  </si>
  <si>
    <r>
      <t>114/9/10</t>
    </r>
    <r>
      <rPr>
        <sz val="16"/>
        <rFont val="新細明體"/>
        <family val="1"/>
        <charset val="136"/>
      </rPr>
      <t>轉帳</t>
    </r>
    <phoneticPr fontId="2" type="noConversion"/>
  </si>
  <si>
    <r>
      <t>114/10/10</t>
    </r>
    <r>
      <rPr>
        <sz val="16"/>
        <rFont val="新細明體"/>
        <family val="1"/>
        <charset val="136"/>
      </rPr>
      <t>轉帳</t>
    </r>
    <phoneticPr fontId="2" type="noConversion"/>
  </si>
  <si>
    <r>
      <t>114/11/10</t>
    </r>
    <r>
      <rPr>
        <sz val="16"/>
        <rFont val="新細明體"/>
        <family val="1"/>
        <charset val="136"/>
      </rPr>
      <t>轉帳</t>
    </r>
    <phoneticPr fontId="2" type="noConversion"/>
  </si>
  <si>
    <r>
      <t>114/12/10</t>
    </r>
    <r>
      <rPr>
        <sz val="16"/>
        <rFont val="新細明體"/>
        <family val="1"/>
        <charset val="136"/>
      </rPr>
      <t>轉帳</t>
    </r>
    <phoneticPr fontId="2" type="noConversion"/>
  </si>
  <si>
    <t xml:space="preserve">     </t>
    <phoneticPr fontId="6" type="noConversion"/>
  </si>
  <si>
    <r>
      <t>註</t>
    </r>
    <r>
      <rPr>
        <sz val="18"/>
        <rFont val="Times New Roman"/>
        <family val="1"/>
      </rPr>
      <t>1</t>
    </r>
    <r>
      <rPr>
        <sz val="18"/>
        <rFont val="標楷體"/>
        <family val="4"/>
        <charset val="136"/>
      </rPr>
      <t>：帳務查核時應備妥下列文件備查：</t>
    </r>
    <r>
      <rPr>
        <sz val="18"/>
        <rFont val="Segoe UI Symbol"/>
        <family val="1"/>
      </rPr>
      <t>①</t>
    </r>
    <r>
      <rPr>
        <sz val="18"/>
        <rFont val="標楷體"/>
        <family val="4"/>
        <charset val="136"/>
      </rPr>
      <t>薪資結構、加班費之計算發放、內部作業流程與人事管理辦法之書面說明。</t>
    </r>
    <r>
      <rPr>
        <sz val="18"/>
        <rFont val="Segoe UI Symbol"/>
        <family val="1"/>
      </rPr>
      <t>②</t>
    </r>
    <r>
      <rPr>
        <sz val="18"/>
        <rFont val="標楷體"/>
        <family val="4"/>
        <charset val="136"/>
      </rPr>
      <t>薪資清冊</t>
    </r>
    <r>
      <rPr>
        <sz val="18"/>
        <rFont val="Times New Roman"/>
        <family val="1"/>
      </rPr>
      <t xml:space="preserve"> </t>
    </r>
    <r>
      <rPr>
        <sz val="18"/>
        <rFont val="標楷體"/>
        <family val="4"/>
        <charset val="136"/>
      </rPr>
      <t>。</t>
    </r>
    <r>
      <rPr>
        <sz val="18"/>
        <rFont val="Segoe UI Symbol"/>
        <family val="1"/>
      </rPr>
      <t>③</t>
    </r>
    <r>
      <rPr>
        <sz val="18"/>
        <rFont val="標楷體"/>
        <family val="4"/>
        <charset val="136"/>
      </rPr>
      <t>薪資支付證明  (銀行轉帳紀錄或印領清冊及資金流佐證等足以證明支付金額之表單)。</t>
    </r>
    <r>
      <rPr>
        <sz val="18"/>
        <rFont val="Segoe UI Symbol"/>
        <family val="4"/>
      </rPr>
      <t>④</t>
    </r>
    <r>
      <rPr>
        <sz val="18"/>
        <rFont val="標楷體"/>
        <family val="4"/>
        <charset val="136"/>
      </rPr>
      <t>薪資扣繳憑單。</t>
    </r>
    <r>
      <rPr>
        <sz val="18"/>
        <rFont val="Segoe UI Symbol"/>
        <family val="4"/>
      </rPr>
      <t>⑤</t>
    </r>
    <r>
      <rPr>
        <sz val="18"/>
        <rFont val="標楷體"/>
        <family val="4"/>
        <charset val="136"/>
      </rPr>
      <t>扣繳稅額繳款書。</t>
    </r>
    <r>
      <rPr>
        <sz val="18"/>
        <rFont val="Segoe UI Symbol"/>
        <family val="4"/>
      </rPr>
      <t>⑥</t>
    </r>
    <r>
      <rPr>
        <sz val="18"/>
        <rFont val="標楷體"/>
        <family val="4"/>
        <charset val="136"/>
      </rPr>
      <t>差勤記錄。</t>
    </r>
    <r>
      <rPr>
        <sz val="18"/>
        <rFont val="Segoe UI Symbol"/>
        <family val="4"/>
      </rPr>
      <t>⑦</t>
    </r>
    <r>
      <rPr>
        <sz val="18"/>
        <rFont val="標楷體"/>
        <family val="4"/>
        <charset val="136"/>
      </rPr>
      <t>新進或異動人員之學經歷資料。</t>
    </r>
    <r>
      <rPr>
        <sz val="18"/>
        <rFont val="Segoe UI Symbol"/>
        <family val="4"/>
      </rPr>
      <t>⑧</t>
    </r>
    <r>
      <rPr>
        <sz val="18"/>
        <rFont val="標楷體"/>
        <family val="4"/>
        <charset val="136"/>
      </rPr>
      <t>依變更程序提供變更申請/核准文件。</t>
    </r>
    <phoneticPr fontId="6" type="noConversion"/>
  </si>
  <si>
    <t>註2：三節獎金(以本薪含職務加給及主管加給為計算基礎)，採按月提列方式列報，其提列數應小於或等於實發數(實發數含所發放端午及中秋獎金)並不得超過不得超過2個月月薪，並應依投入專案計畫工時之比例計算。</t>
    <phoneticPr fontId="6" type="noConversion"/>
  </si>
  <si>
    <t>註3：因專案需要延時加班發給之加班費應具備加班記錄，加班事由應與專案有關，並經計畫主持人核准。(加班申請或核准單應加蓋計畫主持人專章)毎ㄧ創研人員每月報支加班費之專案加班時數，不得超過專案工時統計表所列報之當月投入計畫之時數</t>
    <phoneticPr fontId="6" type="noConversion"/>
  </si>
  <si>
    <t>註5：專案管理人員僅限1員。</t>
    <phoneticPr fontId="6" type="noConversion"/>
  </si>
  <si>
    <t>註8：所列報人員應為公司聘用人員（不含派遣人力，研發替代役僅含第3階段研發人員）且與本計畫原編列名單相符，如有人員更替或待聘人員之聘用，應依變更程序辦理人員異動報備/核准。</t>
    <phoneticPr fontId="6" type="noConversion"/>
  </si>
  <si>
    <t>工時記錄表</t>
    <phoneticPr fontId="6" type="noConversion"/>
  </si>
  <si>
    <r>
      <t>註3：應檢附文件：</t>
    </r>
    <r>
      <rPr>
        <sz val="14"/>
        <color rgb="FF000000"/>
        <rFont val="Segoe UI Symbol"/>
        <family val="1"/>
      </rPr>
      <t>①</t>
    </r>
    <r>
      <rPr>
        <sz val="14"/>
        <color rgb="FF000000"/>
        <rFont val="標楷體"/>
        <family val="4"/>
        <charset val="136"/>
      </rPr>
      <t>領款收據(應書明受領事由、人名、地址、身份證編號，由受領人簽名或蓋章)。</t>
    </r>
    <r>
      <rPr>
        <sz val="14"/>
        <color rgb="FF000000"/>
        <rFont val="Segoe UI Symbol"/>
        <family val="1"/>
      </rPr>
      <t>②</t>
    </r>
    <r>
      <rPr>
        <sz val="14"/>
        <color rgb="FF000000"/>
        <rFont val="標楷體"/>
        <family val="4"/>
        <charset val="136"/>
      </rPr>
      <t>聘書、</t>
    </r>
    <r>
      <rPr>
        <sz val="14"/>
        <color indexed="8"/>
        <rFont val="標楷體"/>
        <family val="4"/>
        <charset val="136"/>
      </rPr>
      <t>合約書 或其他足以佐證其勞務內容及勞務提供期間之其他資料。</t>
    </r>
    <r>
      <rPr>
        <sz val="14"/>
        <color rgb="FF000000"/>
        <rFont val="Segoe UI Symbol"/>
        <family val="4"/>
      </rPr>
      <t>③</t>
    </r>
    <r>
      <rPr>
        <sz val="14"/>
        <color indexed="8"/>
        <rFont val="標楷體"/>
        <family val="4"/>
        <charset val="136"/>
      </rPr>
      <t>付款憑證(銀行轉帳、匯款或付款支票暨支票兌現紀錄)。</t>
    </r>
    <r>
      <rPr>
        <sz val="14"/>
        <color rgb="FF000000"/>
        <rFont val="Segoe UI Symbol"/>
        <family val="4"/>
      </rPr>
      <t>④</t>
    </r>
    <r>
      <rPr>
        <sz val="14"/>
        <color indexed="8"/>
        <rFont val="標楷體"/>
        <family val="4"/>
        <charset val="136"/>
      </rPr>
      <t>支付顧問、專家所開立之扣繳憑單及扣繳稅額繳款書。</t>
    </r>
    <r>
      <rPr>
        <sz val="14"/>
        <color rgb="FF000000"/>
        <rFont val="Segoe UI Symbol"/>
        <family val="4"/>
      </rPr>
      <t>⑤</t>
    </r>
    <r>
      <rPr>
        <sz val="14"/>
        <color indexed="8"/>
        <rFont val="標楷體"/>
        <family val="4"/>
        <charset val="136"/>
      </rPr>
      <t>內部記帳傳票（傳票之摘要欄或專案欄須註明補助計畫名稱)</t>
    </r>
    <phoneticPr fontId="6" type="noConversion"/>
  </si>
  <si>
    <r>
      <t>註2：為專案計畫採購者應檢附文件:</t>
    </r>
    <r>
      <rPr>
        <sz val="14"/>
        <rFont val="Segoe UI Symbol"/>
        <family val="1"/>
      </rPr>
      <t>①</t>
    </r>
    <r>
      <rPr>
        <sz val="14"/>
        <rFont val="標楷體"/>
        <family val="4"/>
        <charset val="136"/>
      </rPr>
      <t>統一發票、收據、Invoice及進口報單。</t>
    </r>
    <r>
      <rPr>
        <sz val="14"/>
        <rFont val="Segoe UI Symbol"/>
        <family val="1"/>
      </rPr>
      <t>②</t>
    </r>
    <r>
      <rPr>
        <sz val="14"/>
        <rFont val="標楷體"/>
        <family val="4"/>
        <charset val="136"/>
      </rPr>
      <t>請購單、採購單及驗收單。</t>
    </r>
    <r>
      <rPr>
        <sz val="14"/>
        <rFont val="Segoe UI Symbol"/>
        <family val="1"/>
      </rPr>
      <t>③</t>
    </r>
    <r>
      <rPr>
        <sz val="14"/>
        <rFont val="標楷體"/>
        <family val="4"/>
        <charset val="136"/>
      </rPr>
      <t>付款憑證(如進口結匯單據、水單、信用狀、匯款單、付款支票影本及銀行對帳單等足以證明之支付憑證。</t>
    </r>
    <r>
      <rPr>
        <sz val="14"/>
        <rFont val="Segoe UI Symbol"/>
        <family val="4"/>
      </rPr>
      <t>④</t>
    </r>
    <r>
      <rPr>
        <sz val="14"/>
        <rFont val="標楷體"/>
        <family val="4"/>
        <charset val="136"/>
      </rPr>
      <t>涉及外幣支付時應附當時之外幣匯率表。</t>
    </r>
    <phoneticPr fontId="6" type="noConversion"/>
  </si>
  <si>
    <t>註5：供專案計畫研究或試驗之各項原料、物料、消耗性器材應具備研究實驗有關紀錄，其未具備有關紀錄或混雜於當年度在製品、製成品成本在內者，得不予認定。</t>
    <phoneticPr fontId="6" type="noConversion"/>
  </si>
  <si>
    <r>
      <t>註</t>
    </r>
    <r>
      <rPr>
        <sz val="14"/>
        <rFont val="Times New Roman"/>
        <family val="1"/>
      </rPr>
      <t>3</t>
    </r>
    <r>
      <rPr>
        <sz val="14"/>
        <rFont val="標楷體"/>
        <family val="4"/>
        <charset val="136"/>
      </rPr>
      <t>：自共通性器材及材料領料應提供：</t>
    </r>
    <r>
      <rPr>
        <sz val="14"/>
        <rFont val="Segoe UI Symbol"/>
        <family val="1"/>
      </rPr>
      <t>①</t>
    </r>
    <r>
      <rPr>
        <sz val="14"/>
        <rFont val="標楷體"/>
        <family val="4"/>
        <charset val="136"/>
      </rPr>
      <t>領料單（須加蓋計畫主持人專用章）。</t>
    </r>
    <r>
      <rPr>
        <sz val="14"/>
        <rFont val="Segoe UI Symbol"/>
        <family val="1"/>
      </rPr>
      <t>②</t>
    </r>
    <r>
      <rPr>
        <sz val="14"/>
        <rFont val="標楷體"/>
        <family val="4"/>
        <charset val="136"/>
      </rPr>
      <t>原物料進、耗</t>
    </r>
    <r>
      <rPr>
        <sz val="14"/>
        <rFont val="Times New Roman"/>
        <family val="1"/>
      </rPr>
      <t xml:space="preserve"> </t>
    </r>
    <r>
      <rPr>
        <sz val="14"/>
        <rFont val="標楷體"/>
        <family val="4"/>
        <charset val="136"/>
      </rPr>
      <t>、存資料及費用分攤表或費用計算表。</t>
    </r>
    <r>
      <rPr>
        <sz val="14"/>
        <color rgb="FF000000"/>
        <rFont val="Segoe UI Symbol"/>
        <family val="4"/>
      </rPr>
      <t>③</t>
    </r>
    <r>
      <rPr>
        <sz val="14"/>
        <color indexed="8"/>
        <rFont val="標楷體"/>
        <family val="4"/>
        <charset val="136"/>
      </rPr>
      <t>內部記帳傳票（傳票之摘要欄或專案欄須註明補助計畫名稱）</t>
    </r>
    <r>
      <rPr>
        <sz val="14"/>
        <color rgb="FF000000"/>
        <rFont val="Segoe UI Symbol"/>
        <family val="4"/>
      </rPr>
      <t>④</t>
    </r>
    <r>
      <rPr>
        <sz val="14"/>
        <color indexed="8"/>
        <rFont val="標楷體"/>
        <family val="4"/>
        <charset val="136"/>
      </rPr>
      <t>明細帳</t>
    </r>
    <phoneticPr fontId="6" type="noConversion"/>
  </si>
  <si>
    <r>
      <t>114</t>
    </r>
    <r>
      <rPr>
        <sz val="12"/>
        <rFont val="新細明體"/>
        <family val="1"/>
        <charset val="136"/>
      </rPr>
      <t>年</t>
    </r>
    <r>
      <rPr>
        <sz val="12"/>
        <rFont val="Cambria"/>
        <family val="1"/>
      </rPr>
      <t>4</t>
    </r>
    <r>
      <rPr>
        <sz val="12"/>
        <rFont val="新細明體"/>
        <family val="1"/>
        <charset val="136"/>
      </rPr>
      <t>月</t>
    </r>
    <phoneticPr fontId="2" type="noConversion"/>
  </si>
  <si>
    <r>
      <t>114</t>
    </r>
    <r>
      <rPr>
        <sz val="12"/>
        <rFont val="新細明體"/>
        <family val="1"/>
        <charset val="136"/>
      </rPr>
      <t>年</t>
    </r>
    <r>
      <rPr>
        <sz val="12"/>
        <rFont val="Cambria"/>
        <family val="1"/>
      </rPr>
      <t>5</t>
    </r>
    <r>
      <rPr>
        <sz val="12"/>
        <rFont val="新細明體"/>
        <family val="1"/>
        <charset val="136"/>
      </rPr>
      <t>月</t>
    </r>
    <phoneticPr fontId="2" type="noConversion"/>
  </si>
  <si>
    <r>
      <t>114</t>
    </r>
    <r>
      <rPr>
        <sz val="12"/>
        <rFont val="新細明體"/>
        <family val="1"/>
        <charset val="136"/>
      </rPr>
      <t>年6月</t>
    </r>
    <phoneticPr fontId="2" type="noConversion"/>
  </si>
  <si>
    <r>
      <t>114</t>
    </r>
    <r>
      <rPr>
        <sz val="12"/>
        <rFont val="新細明體"/>
        <family val="1"/>
        <charset val="136"/>
      </rPr>
      <t>年</t>
    </r>
    <r>
      <rPr>
        <sz val="12"/>
        <rFont val="Cambria"/>
        <family val="1"/>
      </rPr>
      <t>7</t>
    </r>
    <r>
      <rPr>
        <sz val="12"/>
        <rFont val="新細明體"/>
        <family val="1"/>
        <charset val="136"/>
      </rPr>
      <t>月</t>
    </r>
    <phoneticPr fontId="2" type="noConversion"/>
  </si>
  <si>
    <r>
      <t>114</t>
    </r>
    <r>
      <rPr>
        <sz val="12"/>
        <rFont val="新細明體"/>
        <family val="1"/>
        <charset val="136"/>
      </rPr>
      <t>年</t>
    </r>
    <r>
      <rPr>
        <sz val="12"/>
        <rFont val="Cambria"/>
        <family val="1"/>
      </rPr>
      <t>8</t>
    </r>
    <r>
      <rPr>
        <sz val="12"/>
        <rFont val="新細明體"/>
        <family val="1"/>
        <charset val="136"/>
      </rPr>
      <t>月</t>
    </r>
    <phoneticPr fontId="2" type="noConversion"/>
  </si>
  <si>
    <r>
      <t>114</t>
    </r>
    <r>
      <rPr>
        <sz val="12"/>
        <rFont val="新細明體"/>
        <family val="1"/>
        <charset val="136"/>
      </rPr>
      <t>年</t>
    </r>
    <r>
      <rPr>
        <sz val="12"/>
        <rFont val="Cambria"/>
        <family val="1"/>
      </rPr>
      <t>9</t>
    </r>
    <r>
      <rPr>
        <sz val="12"/>
        <rFont val="新細明體"/>
        <family val="1"/>
        <charset val="136"/>
      </rPr>
      <t>月</t>
    </r>
    <phoneticPr fontId="2" type="noConversion"/>
  </si>
  <si>
    <r>
      <t>114</t>
    </r>
    <r>
      <rPr>
        <sz val="12"/>
        <rFont val="新細明體"/>
        <family val="1"/>
        <charset val="136"/>
      </rPr>
      <t>年</t>
    </r>
    <r>
      <rPr>
        <sz val="12"/>
        <rFont val="Cambria"/>
        <family val="1"/>
      </rPr>
      <t>10</t>
    </r>
    <r>
      <rPr>
        <sz val="12"/>
        <rFont val="新細明體"/>
        <family val="1"/>
        <charset val="136"/>
      </rPr>
      <t>月</t>
    </r>
    <phoneticPr fontId="2" type="noConversion"/>
  </si>
  <si>
    <r>
      <t>114</t>
    </r>
    <r>
      <rPr>
        <sz val="12"/>
        <rFont val="新細明體"/>
        <family val="1"/>
        <charset val="136"/>
      </rPr>
      <t>年</t>
    </r>
    <r>
      <rPr>
        <sz val="12"/>
        <rFont val="Cambria"/>
        <family val="1"/>
      </rPr>
      <t>11</t>
    </r>
    <r>
      <rPr>
        <sz val="12"/>
        <rFont val="新細明體"/>
        <family val="1"/>
        <charset val="136"/>
      </rPr>
      <t>月</t>
    </r>
    <phoneticPr fontId="2" type="noConversion"/>
  </si>
  <si>
    <t>114/4/16</t>
    <phoneticPr fontId="2" type="noConversion"/>
  </si>
  <si>
    <r>
      <t>114/5/30</t>
    </r>
    <r>
      <rPr>
        <sz val="10"/>
        <rFont val="新細明體"/>
        <family val="1"/>
        <charset val="136"/>
      </rPr>
      <t>匯款</t>
    </r>
    <phoneticPr fontId="2" type="noConversion"/>
  </si>
  <si>
    <r>
      <t>114/6/30</t>
    </r>
    <r>
      <rPr>
        <sz val="10"/>
        <rFont val="新細明體"/>
        <family val="1"/>
        <charset val="136"/>
      </rPr>
      <t>匯款</t>
    </r>
    <phoneticPr fontId="2" type="noConversion"/>
  </si>
  <si>
    <t>114/5/16</t>
    <phoneticPr fontId="2" type="noConversion"/>
  </si>
  <si>
    <t>114/3/16</t>
    <phoneticPr fontId="2" type="noConversion"/>
  </si>
  <si>
    <r>
      <t>114/4/30</t>
    </r>
    <r>
      <rPr>
        <sz val="10"/>
        <rFont val="新細明體"/>
        <family val="1"/>
        <charset val="136"/>
      </rPr>
      <t>匯款</t>
    </r>
    <phoneticPr fontId="2" type="noConversion"/>
  </si>
  <si>
    <r>
      <t>114/7/30</t>
    </r>
    <r>
      <rPr>
        <sz val="10"/>
        <rFont val="新細明體"/>
        <family val="1"/>
        <charset val="136"/>
      </rPr>
      <t>匯款</t>
    </r>
    <phoneticPr fontId="2" type="noConversion"/>
  </si>
  <si>
    <r>
      <t>114/8/30</t>
    </r>
    <r>
      <rPr>
        <sz val="10"/>
        <rFont val="新細明體"/>
        <family val="1"/>
        <charset val="136"/>
      </rPr>
      <t>匯款</t>
    </r>
    <phoneticPr fontId="2" type="noConversion"/>
  </si>
  <si>
    <r>
      <t>114/9/30</t>
    </r>
    <r>
      <rPr>
        <sz val="10"/>
        <rFont val="新細明體"/>
        <family val="1"/>
        <charset val="136"/>
      </rPr>
      <t>匯款</t>
    </r>
    <phoneticPr fontId="2" type="noConversion"/>
  </si>
  <si>
    <t>114/9/16</t>
    <phoneticPr fontId="2" type="noConversion"/>
  </si>
  <si>
    <t>114/10/16</t>
    <phoneticPr fontId="2" type="noConversion"/>
  </si>
  <si>
    <r>
      <t>114/10/30</t>
    </r>
    <r>
      <rPr>
        <sz val="10"/>
        <rFont val="新細明體"/>
        <family val="1"/>
        <charset val="136"/>
      </rPr>
      <t>匯款</t>
    </r>
    <phoneticPr fontId="2" type="noConversion"/>
  </si>
  <si>
    <r>
      <t>114/11/30</t>
    </r>
    <r>
      <rPr>
        <sz val="10"/>
        <rFont val="新細明體"/>
        <family val="1"/>
        <charset val="136"/>
      </rPr>
      <t>匯款</t>
    </r>
    <phoneticPr fontId="2" type="noConversion"/>
  </si>
  <si>
    <t>設備使用費合計(1)+(2)+(3)</t>
    <phoneticPr fontId="6" type="noConversion"/>
  </si>
  <si>
    <r>
      <rPr>
        <sz val="14"/>
        <color theme="1"/>
        <rFont val="Segoe UI Symbol"/>
        <family val="1"/>
      </rPr>
      <t>①</t>
    </r>
    <r>
      <rPr>
        <sz val="14"/>
        <color theme="1"/>
        <rFont val="標楷體"/>
        <family val="4"/>
        <charset val="136"/>
      </rPr>
      <t>請購單、採購單、驗收單或費用申請、核銷單、統一發票、收據或INVOICE(須加蓋計畫主持人專用章)</t>
    </r>
    <r>
      <rPr>
        <sz val="14"/>
        <color theme="1"/>
        <rFont val="Segoe UI Symbol"/>
        <family val="4"/>
      </rPr>
      <t>②</t>
    </r>
    <r>
      <rPr>
        <sz val="14"/>
        <color theme="1"/>
        <rFont val="標楷體"/>
        <family val="4"/>
        <charset val="136"/>
      </rPr>
      <t>租賃契約或其他足以辨別計費期間、服務內容、契約金額等佐證資料。</t>
    </r>
    <r>
      <rPr>
        <sz val="14"/>
        <color theme="1"/>
        <rFont val="Segoe UI Symbol"/>
        <family val="4"/>
      </rPr>
      <t>③</t>
    </r>
    <r>
      <rPr>
        <sz val="14"/>
        <color theme="1"/>
        <rFont val="標楷體"/>
        <family val="4"/>
        <charset val="136"/>
      </rPr>
      <t>付憑憑證，如水單、信用狀、匯款單、付款支票影本及銀行對帳單等足以證明之支付憑證。</t>
    </r>
    <r>
      <rPr>
        <sz val="14"/>
        <color theme="1"/>
        <rFont val="Segoe UI Symbol"/>
        <family val="4"/>
      </rPr>
      <t>④</t>
    </r>
    <r>
      <rPr>
        <sz val="14"/>
        <color theme="1"/>
        <rFont val="標楷體"/>
        <family val="4"/>
        <charset val="136"/>
      </rPr>
      <t>內部記帳傳票（傳票之摘要欄或專案欄須註明補助計畫名稱）</t>
    </r>
    <phoneticPr fontId="2" type="noConversion"/>
  </si>
  <si>
    <r>
      <t>註</t>
    </r>
    <r>
      <rPr>
        <sz val="14"/>
        <color indexed="8"/>
        <rFont val="Times New Roman"/>
        <family val="1"/>
      </rPr>
      <t>3</t>
    </r>
    <r>
      <rPr>
        <sz val="14"/>
        <color indexed="8"/>
        <rFont val="標楷體"/>
        <family val="4"/>
        <charset val="136"/>
      </rPr>
      <t>：除簽訂年度維護合約之設備，其維護費應依維護合約每月之費用按該設備使用於專案計畫之比例計算外，其餘設備之年維護費不得超出原購入成本之20% (且計畫期程不滿一年者依據須知規定之比例計算該設備之維護費上限)參考公式：（設備成本金額（含增添及改良）× 0.2/12×當年度設備投入月數</t>
    </r>
    <phoneticPr fontId="6" type="noConversion"/>
  </si>
  <si>
    <t>註5：設備維修費應出具維修廠商憑證，若屬廠商自行維修，應請提供內部成本紀錄以憑認定。惟維修工資應取具外來憑證，不得以內部人員之薪資報支維護費。</t>
    <phoneticPr fontId="6" type="noConversion"/>
  </si>
  <si>
    <r>
      <t>註4：帳務查核時應備妥下列文件備查：</t>
    </r>
    <r>
      <rPr>
        <sz val="14"/>
        <color rgb="FF000000"/>
        <rFont val="Segoe UI Symbol"/>
        <family val="1"/>
      </rPr>
      <t>①</t>
    </r>
    <r>
      <rPr>
        <sz val="14"/>
        <color rgb="FF000000"/>
        <rFont val="標楷體"/>
        <family val="4"/>
        <charset val="136"/>
      </rPr>
      <t>請購或請修單或費用申請或核銷單（須註明所維修設備之財產編號）、採購單、驗收單、統一發票、收據、invoice（均須加蓋計畫主持人專用章）。</t>
    </r>
    <r>
      <rPr>
        <sz val="14"/>
        <color rgb="FF000000"/>
        <rFont val="Segoe UI Symbol"/>
        <family val="4"/>
      </rPr>
      <t>②</t>
    </r>
    <r>
      <rPr>
        <sz val="14"/>
        <color rgb="FF000000"/>
        <rFont val="標楷體"/>
        <family val="4"/>
        <charset val="136"/>
      </rPr>
      <t>設備維修記錄表。</t>
    </r>
    <r>
      <rPr>
        <sz val="14"/>
        <color rgb="FF000000"/>
        <rFont val="Segoe UI Symbol"/>
        <family val="4"/>
      </rPr>
      <t>③</t>
    </r>
    <r>
      <rPr>
        <sz val="14"/>
        <color rgb="FF000000"/>
        <rFont val="標楷體"/>
        <family val="4"/>
        <charset val="136"/>
      </rPr>
      <t>足以佐證付款之水單、信用狀、匯款單、支票影本、銀行對帳單、銀行轉帳、零用金支付清單等支付證明。</t>
    </r>
    <r>
      <rPr>
        <sz val="14"/>
        <color rgb="FF000000"/>
        <rFont val="Segoe UI Symbol"/>
        <family val="4"/>
      </rPr>
      <t>④</t>
    </r>
    <r>
      <rPr>
        <sz val="14"/>
        <color rgb="FF000000"/>
        <rFont val="標楷體"/>
        <family val="4"/>
        <charset val="136"/>
      </rPr>
      <t>若為分攤，應附分攤表及原始憑證影本。</t>
    </r>
    <r>
      <rPr>
        <sz val="14"/>
        <color rgb="FF000000"/>
        <rFont val="Segoe UI Symbol"/>
        <family val="4"/>
      </rPr>
      <t>⑤</t>
    </r>
    <r>
      <rPr>
        <sz val="14"/>
        <color rgb="FF000000"/>
        <rFont val="標楷體"/>
        <family val="4"/>
        <charset val="136"/>
      </rPr>
      <t>涉及外幣支付時應附當時之外幣匯率表。</t>
    </r>
    <r>
      <rPr>
        <sz val="14"/>
        <color rgb="FF000000"/>
        <rFont val="Segoe UI Symbol"/>
        <family val="4"/>
      </rPr>
      <t>⑥</t>
    </r>
    <r>
      <rPr>
        <sz val="14"/>
        <color rgb="FF000000"/>
        <rFont val="標楷體"/>
        <family val="4"/>
        <charset val="136"/>
      </rPr>
      <t>設備維修紀錄。</t>
    </r>
    <phoneticPr fontId="6" type="noConversion"/>
  </si>
  <si>
    <t>註4：非經變更同意，所列之無形資產之引進費項目應與計畫書所編列項目相符。所列報之金額應不超出各項目計畫所編列之預算數(合約以外幣計價者計畫期間累計所報支之費用應不超出 該合約所訂外幣總價)。</t>
    <phoneticPr fontId="2" type="noConversion"/>
  </si>
  <si>
    <t>註5：無形資產之引進合約或由技術提供者採授權方式引進技術者，其合約約定執行或授權期間超出專案計畫核定執行期間，應核減非計畫期間所應分攤之費用。</t>
    <phoneticPr fontId="2" type="noConversion"/>
  </si>
  <si>
    <t>註6：無形資產之引進費編列之預算金額即為計畫期間應取得之憑證及應付款之金額，憑證日期應在計畫起迄期間內。所編列之款項至遲應於所編列之款項至遲應於11月20日前完成付款
款，</t>
    <phoneticPr fontId="2" type="noConversion"/>
  </si>
  <si>
    <r>
      <t>註</t>
    </r>
    <r>
      <rPr>
        <sz val="16"/>
        <rFont val="Times New Roman"/>
        <family val="1"/>
      </rPr>
      <t>2</t>
    </r>
    <r>
      <rPr>
        <sz val="16"/>
        <rFont val="標楷體"/>
        <family val="4"/>
        <charset val="136"/>
      </rPr>
      <t>：帳務查核時應備妥下列文件備查：</t>
    </r>
    <r>
      <rPr>
        <sz val="16"/>
        <rFont val="Segoe UI Symbol"/>
        <family val="4"/>
      </rPr>
      <t>①</t>
    </r>
    <r>
      <rPr>
        <sz val="16"/>
        <rFont val="標楷體"/>
        <family val="4"/>
        <charset val="136"/>
      </rPr>
      <t>委託研究費之合約書。</t>
    </r>
    <r>
      <rPr>
        <sz val="16"/>
        <rFont val="Segoe UI Symbol"/>
        <family val="4"/>
      </rPr>
      <t>②</t>
    </r>
    <r>
      <rPr>
        <sz val="16"/>
        <rFont val="標楷體"/>
        <family val="4"/>
        <charset val="136"/>
      </rPr>
      <t>請購單或費用申請單、採購單、驗收單、統一發票、收據、invoice等（均須加蓋計畫主持人專章）</t>
    </r>
    <r>
      <rPr>
        <sz val="16"/>
        <rFont val="Segoe UI Symbol"/>
        <family val="4"/>
      </rPr>
      <t>③</t>
    </r>
    <r>
      <rPr>
        <sz val="16"/>
        <rFont val="標楷體"/>
        <family val="4"/>
        <charset val="136"/>
      </rPr>
      <t>內部記帳傳票（傳票之摘要欄或專案欄應註明補助計畫名稱）、明細帳。</t>
    </r>
    <r>
      <rPr>
        <sz val="16"/>
        <rFont val="Segoe UI Symbol"/>
        <family val="4"/>
      </rPr>
      <t>④</t>
    </r>
    <r>
      <rPr>
        <sz val="16"/>
        <rFont val="標楷體"/>
        <family val="4"/>
        <charset val="136"/>
      </rPr>
      <t>足以佐證付款之水單、匯款單、支票影本、銀行對帳單、銀行轉帳、零用金支付清單等支付證明</t>
    </r>
    <r>
      <rPr>
        <sz val="16"/>
        <rFont val="Times New Roman"/>
        <family val="1"/>
      </rPr>
      <t xml:space="preserve">      </t>
    </r>
    <r>
      <rPr>
        <sz val="16"/>
        <rFont val="標楷體"/>
        <family val="4"/>
        <charset val="136"/>
      </rPr>
      <t xml:space="preserve">
</t>
    </r>
    <r>
      <rPr>
        <sz val="16"/>
        <rFont val="Times New Roman"/>
        <family val="1"/>
      </rPr>
      <t xml:space="preserve">         </t>
    </r>
    <phoneticPr fontId="2" type="noConversion"/>
  </si>
  <si>
    <t>註4：非經變更同意，所列之委託研究項目應與計畫書所編列項目相符。所列報之金額應不超出各項目計畫所編列之預算數(合約以外幣計價者計畫期間累計所報支之費用應不超出該合約所訂外幣總價)。</t>
    <phoneticPr fontId="2" type="noConversion"/>
  </si>
  <si>
    <t>註5：委託研究合約約定執行或授權期間超出專案計畫核定執行期間，應核減非計畫期間所應分攤之費用。</t>
    <phoneticPr fontId="2" type="noConversion"/>
  </si>
  <si>
    <t>註6：無形資產之引進費編列之預算金額即為計畫期間應取得之憑證及應付款之金額，憑證日期應在計畫起迄期間內。所編列之款項至遲應於 所編列之款項至遲應於11月20日前完成付款
款，</t>
    <phoneticPr fontId="2" type="noConversion"/>
  </si>
  <si>
    <t>註6：無形資產之引進費編列之預算金額即為計畫期間應取得之憑證及應付款之金額，憑證日期應在計畫起迄期間內。所編列之款項至遲應於 所編列之款項至遲應於11月20日前完成付款
款</t>
    <phoneticPr fontId="2" type="noConversion"/>
  </si>
  <si>
    <r>
      <t>註</t>
    </r>
    <r>
      <rPr>
        <sz val="16"/>
        <rFont val="Times New Roman"/>
        <family val="1"/>
      </rPr>
      <t>2</t>
    </r>
    <r>
      <rPr>
        <sz val="16"/>
        <rFont val="標楷體"/>
        <family val="4"/>
        <charset val="136"/>
      </rPr>
      <t>：帳務查核時應備妥下列文件備查：</t>
    </r>
    <r>
      <rPr>
        <sz val="16"/>
        <rFont val="Segoe UI Symbol"/>
        <family val="4"/>
      </rPr>
      <t>①</t>
    </r>
    <r>
      <rPr>
        <sz val="16"/>
        <rFont val="標楷體"/>
        <family val="4"/>
        <charset val="136"/>
      </rPr>
      <t>委託勞務費之合約書。</t>
    </r>
    <r>
      <rPr>
        <sz val="16"/>
        <rFont val="Segoe UI Symbol"/>
        <family val="4"/>
      </rPr>
      <t>②</t>
    </r>
    <r>
      <rPr>
        <sz val="16"/>
        <rFont val="標楷體"/>
        <family val="4"/>
        <charset val="136"/>
      </rPr>
      <t>請購單或費用申請單、採購單、驗收單、統一發票、收據、invoice等（均須加蓋計畫主持人專章）</t>
    </r>
    <r>
      <rPr>
        <sz val="16"/>
        <rFont val="Segoe UI Symbol"/>
        <family val="4"/>
      </rPr>
      <t>③</t>
    </r>
    <r>
      <rPr>
        <sz val="16"/>
        <rFont val="標楷體"/>
        <family val="4"/>
        <charset val="136"/>
      </rPr>
      <t>內部記帳傳票（傳票之摘要欄或專案欄應註明補助計畫名稱）、明細帳。</t>
    </r>
    <r>
      <rPr>
        <sz val="16"/>
        <rFont val="Segoe UI Symbol"/>
        <family val="4"/>
      </rPr>
      <t>④</t>
    </r>
    <r>
      <rPr>
        <sz val="16"/>
        <rFont val="標楷體"/>
        <family val="4"/>
        <charset val="136"/>
      </rPr>
      <t>足以佐證付款之水單、匯款單、支票影本、銀行對帳單、銀行轉帳、零用金支付清單等支付證明</t>
    </r>
    <r>
      <rPr>
        <sz val="16"/>
        <rFont val="Times New Roman"/>
        <family val="1"/>
      </rPr>
      <t xml:space="preserve">      </t>
    </r>
    <r>
      <rPr>
        <sz val="16"/>
        <rFont val="標楷體"/>
        <family val="4"/>
        <charset val="136"/>
      </rPr>
      <t xml:space="preserve">
</t>
    </r>
    <r>
      <rPr>
        <sz val="16"/>
        <rFont val="Times New Roman"/>
        <family val="1"/>
      </rPr>
      <t xml:space="preserve">         </t>
    </r>
    <phoneticPr fontId="2" type="noConversion"/>
  </si>
  <si>
    <r>
      <t>註</t>
    </r>
    <r>
      <rPr>
        <sz val="16"/>
        <rFont val="Times New Roman"/>
        <family val="1"/>
      </rPr>
      <t>2</t>
    </r>
    <r>
      <rPr>
        <sz val="16"/>
        <rFont val="標楷體"/>
        <family val="4"/>
        <charset val="136"/>
      </rPr>
      <t>：帳務查核時應備妥下列文件備查：</t>
    </r>
    <r>
      <rPr>
        <sz val="16"/>
        <rFont val="Segoe UI Symbol"/>
        <family val="4"/>
      </rPr>
      <t>①</t>
    </r>
    <r>
      <rPr>
        <sz val="16"/>
        <rFont val="標楷體"/>
        <family val="4"/>
        <charset val="136"/>
      </rPr>
      <t>驗證費之合約書(未簽約者應提供執行測試或驗證之單位牌告價目表或經雙方簽字確認之報價單)。</t>
    </r>
    <r>
      <rPr>
        <sz val="16"/>
        <rFont val="Segoe UI Symbol"/>
        <family val="4"/>
      </rPr>
      <t>②</t>
    </r>
    <r>
      <rPr>
        <sz val="16"/>
        <rFont val="標楷體"/>
        <family val="4"/>
        <charset val="136"/>
      </rPr>
      <t>請購單或費用申請單、採購單、驗收單、統一發票、收據、invoice等（須加蓋計畫主持人專章）</t>
    </r>
    <r>
      <rPr>
        <sz val="16"/>
        <rFont val="Segoe UI Symbol"/>
        <family val="4"/>
      </rPr>
      <t>③</t>
    </r>
    <r>
      <rPr>
        <sz val="16"/>
        <rFont val="標楷體"/>
        <family val="4"/>
        <charset val="136"/>
      </rPr>
      <t>內部記帳傳票（傳票之摘要欄或專案欄應註明補助計畫名稱）、明細帳。</t>
    </r>
    <r>
      <rPr>
        <sz val="16"/>
        <rFont val="Segoe UI Symbol"/>
        <family val="4"/>
      </rPr>
      <t>④</t>
    </r>
    <r>
      <rPr>
        <sz val="16"/>
        <rFont val="標楷體"/>
        <family val="4"/>
        <charset val="136"/>
      </rPr>
      <t>足以佐證付款之水單、匯款單、支票影本、銀行對帳單、銀行轉帳、零用金支付清單等支付證明。</t>
    </r>
    <r>
      <rPr>
        <sz val="16"/>
        <rFont val="Segoe UI Symbol"/>
        <family val="4"/>
      </rPr>
      <t>⑤</t>
    </r>
    <r>
      <rPr>
        <sz val="16"/>
        <rFont val="標楷體"/>
        <family val="4"/>
        <charset val="136"/>
      </rPr>
      <t xml:space="preserve">驗證費之測試驗證報告
</t>
    </r>
    <r>
      <rPr>
        <sz val="16"/>
        <rFont val="Times New Roman"/>
        <family val="1"/>
      </rPr>
      <t xml:space="preserve">      </t>
    </r>
    <r>
      <rPr>
        <sz val="16"/>
        <rFont val="標楷體"/>
        <family val="4"/>
        <charset val="136"/>
      </rPr>
      <t xml:space="preserve">
</t>
    </r>
    <r>
      <rPr>
        <sz val="16"/>
        <rFont val="Times New Roman"/>
        <family val="1"/>
      </rPr>
      <t xml:space="preserve">         </t>
    </r>
    <phoneticPr fontId="2" type="noConversion"/>
  </si>
  <si>
    <t>註6：無形資產之引進費編列之預算金額即為計畫期間應取得之憑證及應付款之金額，憑證日期應在計畫 起迄期間內。所編列之款項至遲應於 所編列之款項至遲應於11月20日前完成付款
款，</t>
    <phoneticPr fontId="2" type="noConversion"/>
  </si>
  <si>
    <r>
      <t>註</t>
    </r>
    <r>
      <rPr>
        <sz val="16"/>
        <rFont val="Times New Roman"/>
        <family val="1"/>
      </rPr>
      <t>2</t>
    </r>
    <r>
      <rPr>
        <sz val="16"/>
        <rFont val="標楷體"/>
        <family val="4"/>
        <charset val="136"/>
      </rPr>
      <t>：帳務查核時應備妥下列文件備查：</t>
    </r>
    <r>
      <rPr>
        <sz val="16"/>
        <rFont val="Times New Roman"/>
        <family val="1"/>
      </rPr>
      <t xml:space="preserve"> </t>
    </r>
    <r>
      <rPr>
        <sz val="16"/>
        <rFont val="Segoe UI Symbol"/>
        <family val="1"/>
      </rPr>
      <t>①</t>
    </r>
    <r>
      <rPr>
        <sz val="16"/>
        <rFont val="標楷體"/>
        <family val="1"/>
        <charset val="136"/>
      </rPr>
      <t>無形資產之引進合約書。</t>
    </r>
    <r>
      <rPr>
        <sz val="16"/>
        <rFont val="Times New Roman"/>
        <family val="1"/>
      </rPr>
      <t xml:space="preserve"> </t>
    </r>
    <r>
      <rPr>
        <sz val="16"/>
        <rFont val="Segoe UI Symbol"/>
        <family val="4"/>
      </rPr>
      <t>②</t>
    </r>
    <r>
      <rPr>
        <sz val="16"/>
        <rFont val="標楷體"/>
        <family val="4"/>
        <charset val="136"/>
      </rPr>
      <t>請購單或費用申請單、採購單、驗收單、統一發票、收據、invoice或receipt（均須加蓋計畫主持人專章）</t>
    </r>
    <r>
      <rPr>
        <sz val="16"/>
        <rFont val="Segoe UI Symbol"/>
        <family val="4"/>
      </rPr>
      <t>③</t>
    </r>
    <r>
      <rPr>
        <sz val="16"/>
        <rFont val="標楷體"/>
        <family val="4"/>
        <charset val="136"/>
      </rPr>
      <t>內部記帳傳票（傳票之摘要欄或專案欄應註明補助計畫名稱）、明細帳。</t>
    </r>
    <r>
      <rPr>
        <sz val="16"/>
        <rFont val="Segoe UI Symbol"/>
        <family val="4"/>
      </rPr>
      <t>④</t>
    </r>
    <r>
      <rPr>
        <sz val="16"/>
        <rFont val="標楷體"/>
        <family val="4"/>
        <charset val="136"/>
      </rPr>
      <t>足以佐證付款之水單、匯款單、支票影本、銀行對帳單、銀行轉帳、零用金支付清單等支付證明。</t>
    </r>
    <phoneticPr fontId="2" type="noConversion"/>
  </si>
  <si>
    <r>
      <t>註7：帳務查核時應備妥下列文件備查：</t>
    </r>
    <r>
      <rPr>
        <sz val="14"/>
        <rFont val="Segoe UI Symbol"/>
        <family val="1"/>
      </rPr>
      <t>①</t>
    </r>
    <r>
      <rPr>
        <sz val="14"/>
        <rFont val="標楷體"/>
        <family val="4"/>
        <charset val="136"/>
      </rPr>
      <t>公司差旅費報銷規定公司差旅費報銷規定（含私車公用補貼油資報銷規定）。</t>
    </r>
    <r>
      <rPr>
        <sz val="14"/>
        <rFont val="Segoe UI Symbol"/>
        <family val="4"/>
      </rPr>
      <t>②</t>
    </r>
    <r>
      <rPr>
        <sz val="14"/>
        <rFont val="標楷體"/>
        <family val="4"/>
        <charset val="136"/>
      </rPr>
      <t>差旅費報支單、私車公用油資補貼報銷規定所需之交通工具資費相關憑證、住宿費收據或發票（均須加蓋計畫主持人專用章）。</t>
    </r>
    <r>
      <rPr>
        <sz val="14"/>
        <rFont val="Segoe UI Symbol"/>
        <family val="4"/>
      </rPr>
      <t>⑤</t>
    </r>
    <r>
      <rPr>
        <sz val="14"/>
        <rFont val="標楷體"/>
        <family val="4"/>
        <charset val="136"/>
      </rPr>
      <t>公司訂有私車公用油資補貼規定者，其列報之費用應符合內部規定並與經手人證明相符（依常理出差地點將行經高速公路者，應提供 eTag收費明細，以佐證出差地點）。</t>
    </r>
    <phoneticPr fontId="6" type="noConversion"/>
  </si>
  <si>
    <r>
      <t xml:space="preserve">註4：帳務查核時應備妥下列文件備查： </t>
    </r>
    <r>
      <rPr>
        <sz val="14"/>
        <rFont val="Segoe UI Symbol"/>
        <family val="4"/>
      </rPr>
      <t>①</t>
    </r>
    <r>
      <rPr>
        <sz val="14"/>
        <rFont val="標楷體"/>
        <family val="4"/>
        <charset val="136"/>
      </rPr>
      <t>請購單或費用申請、核銷單、採購單、驗收單、統一發票、收據、invoice（均須加蓋計畫主持人專章）</t>
    </r>
    <r>
      <rPr>
        <sz val="14"/>
        <rFont val="Segoe UI Symbol"/>
        <family val="4"/>
      </rPr>
      <t>②</t>
    </r>
    <r>
      <rPr>
        <sz val="14"/>
        <rFont val="標楷體"/>
        <family val="4"/>
        <charset val="136"/>
      </rPr>
      <t>委託推廣合約書。</t>
    </r>
    <r>
      <rPr>
        <sz val="14"/>
        <rFont val="Segoe UI Symbol"/>
        <family val="4"/>
      </rPr>
      <t>③</t>
    </r>
    <r>
      <rPr>
        <sz val="14"/>
        <rFont val="標楷體"/>
        <family val="4"/>
        <charset val="136"/>
      </rPr>
      <t>付款憑證，如水單、信用狀、匯款單、付款支票影本及銀行對帳單或其他足以證明支付金額之表單。</t>
    </r>
    <phoneticPr fontId="6" type="noConversion"/>
  </si>
  <si>
    <t>註6：可扣抵之營業稅不得報支。</t>
    <phoneticPr fontId="6" type="noConversion"/>
  </si>
  <si>
    <t>註7:依變更程序提供申請/核准文件。</t>
    <phoneticPr fontId="6" type="noConversion"/>
  </si>
  <si>
    <t>註8:已列為生產或銷售成本之支出，不得列為專案之服務推廣費；計畫執行期間，因辦理服務推廣活動所產生之收入(包括試營運、銷售、提供試用或體驗、義賣等所產生之收入），應自辦理該服務推廣費之支出中扣除。</t>
    <phoneticPr fontId="2" type="noConversion"/>
  </si>
  <si>
    <t xml:space="preserve">註5：內部記帳傳票（傳票之摘要欄或專案欄須註明補助計畫名稱）、明細帳。 </t>
    <phoneticPr fontId="2" type="noConversion"/>
  </si>
  <si>
    <r>
      <t>註4：帳務查核時應備妥下列文件備查：</t>
    </r>
    <r>
      <rPr>
        <sz val="14"/>
        <rFont val="Segoe UI Symbol"/>
        <family val="4"/>
      </rPr>
      <t>①</t>
    </r>
    <r>
      <rPr>
        <sz val="14"/>
        <rFont val="標楷體"/>
        <family val="4"/>
        <charset val="136"/>
      </rPr>
      <t>請購單或費用申請、核銷單、採購單、驗收單、統一發票、收據、invoice（均須加蓋計畫主持人專章）</t>
    </r>
    <r>
      <rPr>
        <sz val="14"/>
        <rFont val="Segoe UI Symbol"/>
        <family val="4"/>
      </rPr>
      <t>②</t>
    </r>
    <r>
      <rPr>
        <sz val="14"/>
        <rFont val="標楷體"/>
        <family val="4"/>
        <charset val="136"/>
      </rPr>
      <t>委託推廣合約書。</t>
    </r>
    <r>
      <rPr>
        <sz val="14"/>
        <rFont val="Segoe UI Symbol"/>
        <family val="4"/>
      </rPr>
      <t>③</t>
    </r>
    <r>
      <rPr>
        <sz val="14"/>
        <rFont val="標楷體"/>
        <family val="4"/>
        <charset val="136"/>
      </rPr>
      <t>付款憑證，如水單、信用狀、匯款單、付款支票影本及銀行對帳單或其他足以證明支付金額之表單。</t>
    </r>
    <phoneticPr fontId="2" type="noConversion"/>
  </si>
  <si>
    <t>註1：係指專為執行開發計畫需要，於計畫執行期間內參加國內展覽及舉辦各項廣宣活動之場地租借、裝潢設計費、報名費（不含差旅費）。</t>
    <phoneticPr fontId="2" type="noConversion"/>
  </si>
  <si>
    <t>註2：非經變更同意，所列之推廣項目應與計畫書所列相符，支付期間應在計畫執行期間內，且費用支付應與合約相符。</t>
    <phoneticPr fontId="2" type="noConversion"/>
  </si>
  <si>
    <t>114年4月22日至114年11月20日</t>
    <phoneticPr fontId="2" type="noConversion"/>
  </si>
  <si>
    <t>114年4月22日至114年7月31日</t>
    <phoneticPr fontId="2" type="noConversion"/>
  </si>
  <si>
    <t>計畫人員薪資</t>
    <phoneticPr fontId="6" type="noConversion"/>
  </si>
  <si>
    <t>頻寬租賃</t>
    <phoneticPr fontId="6" type="noConversion"/>
  </si>
  <si>
    <t>年/月
對照計畫書所列租賃項目</t>
    <phoneticPr fontId="2" type="noConversion"/>
  </si>
  <si>
    <t>設備維護費</t>
    <phoneticPr fontId="2" type="noConversion"/>
  </si>
  <si>
    <t>114/5/30</t>
    <phoneticPr fontId="10" type="noConversion"/>
  </si>
  <si>
    <t>114/7/25</t>
    <phoneticPr fontId="10" type="noConversion"/>
  </si>
  <si>
    <r>
      <t>114/7/30</t>
    </r>
    <r>
      <rPr>
        <sz val="12"/>
        <rFont val="細明體"/>
        <family val="3"/>
        <charset val="136"/>
      </rPr>
      <t>匯款</t>
    </r>
    <phoneticPr fontId="10" type="noConversion"/>
  </si>
  <si>
    <r>
      <t>114/9/30</t>
    </r>
    <r>
      <rPr>
        <sz val="12"/>
        <rFont val="細明體"/>
        <family val="3"/>
        <charset val="136"/>
      </rPr>
      <t>匯款</t>
    </r>
    <phoneticPr fontId="10" type="noConversion"/>
  </si>
  <si>
    <r>
      <t>'114</t>
    </r>
    <r>
      <rPr>
        <b/>
        <sz val="12"/>
        <rFont val="細明體"/>
        <family val="3"/>
        <charset val="136"/>
      </rPr>
      <t>年</t>
    </r>
    <r>
      <rPr>
        <b/>
        <sz val="12"/>
        <rFont val="Times New Roman"/>
        <family val="1"/>
      </rPr>
      <t>5</t>
    </r>
    <r>
      <rPr>
        <b/>
        <sz val="12"/>
        <rFont val="細明體"/>
        <family val="3"/>
        <charset val="136"/>
      </rPr>
      <t>月</t>
    </r>
    <r>
      <rPr>
        <b/>
        <sz val="12"/>
        <rFont val="Times New Roman"/>
        <family val="1"/>
      </rPr>
      <t>1</t>
    </r>
    <r>
      <rPr>
        <b/>
        <sz val="12"/>
        <rFont val="細明體"/>
        <family val="3"/>
        <charset val="136"/>
      </rPr>
      <t>日</t>
    </r>
    <r>
      <rPr>
        <b/>
        <sz val="12"/>
        <rFont val="Times New Roman"/>
        <family val="1"/>
      </rPr>
      <t>~114</t>
    </r>
    <r>
      <rPr>
        <b/>
        <sz val="12"/>
        <rFont val="細明體"/>
        <family val="3"/>
        <charset val="136"/>
      </rPr>
      <t>年</t>
    </r>
    <r>
      <rPr>
        <b/>
        <sz val="12"/>
        <rFont val="Times New Roman"/>
        <family val="1"/>
      </rPr>
      <t>10</t>
    </r>
    <r>
      <rPr>
        <b/>
        <sz val="12"/>
        <rFont val="細明體"/>
        <family val="3"/>
        <charset val="136"/>
      </rPr>
      <t>月</t>
    </r>
    <r>
      <rPr>
        <b/>
        <sz val="12"/>
        <rFont val="Times New Roman"/>
        <family val="1"/>
      </rPr>
      <t>31</t>
    </r>
    <r>
      <rPr>
        <b/>
        <sz val="12"/>
        <rFont val="細明體"/>
        <family val="3"/>
        <charset val="136"/>
      </rPr>
      <t>日</t>
    </r>
    <phoneticPr fontId="2" type="noConversion"/>
  </si>
  <si>
    <t>廣告費</t>
    <phoneticPr fontId="2" type="noConversion"/>
  </si>
  <si>
    <r>
      <t>4.</t>
    </r>
    <r>
      <rPr>
        <sz val="12"/>
        <color theme="1"/>
        <rFont val="標楷體"/>
        <family val="4"/>
        <charset val="136"/>
      </rPr>
      <t>本期實際核銷數</t>
    </r>
    <r>
      <rPr>
        <sz val="12"/>
        <color theme="1"/>
        <rFont val="Cambria"/>
        <family val="1"/>
      </rPr>
      <t>(I)</t>
    </r>
    <r>
      <rPr>
        <sz val="12"/>
        <color theme="1"/>
        <rFont val="標楷體"/>
        <family val="4"/>
        <charset val="136"/>
      </rPr>
      <t>欄之金額應與後附明細表合計數一致。</t>
    </r>
    <phoneticPr fontId="2" type="noConversion"/>
  </si>
  <si>
    <r>
      <rPr>
        <b/>
        <sz val="12"/>
        <color theme="1"/>
        <rFont val="標楷體"/>
        <family val="4"/>
        <charset val="136"/>
      </rPr>
      <t>補助款結餘數</t>
    </r>
    <r>
      <rPr>
        <b/>
        <sz val="12"/>
        <color theme="1"/>
        <rFont val="Cambria"/>
        <family val="1"/>
      </rPr>
      <t>(G)</t>
    </r>
    <phoneticPr fontId="2" type="noConversion"/>
  </si>
  <si>
    <r>
      <rPr>
        <b/>
        <sz val="12"/>
        <color theme="1"/>
        <rFont val="標楷體"/>
        <family val="4"/>
        <charset val="136"/>
      </rPr>
      <t>補助款核銷比率</t>
    </r>
    <r>
      <rPr>
        <b/>
        <sz val="12"/>
        <color theme="1"/>
        <rFont val="Cambria"/>
        <family val="1"/>
      </rPr>
      <t>(H)</t>
    </r>
    <phoneticPr fontId="2" type="noConversion"/>
  </si>
  <si>
    <r>
      <rPr>
        <b/>
        <sz val="12"/>
        <color theme="1"/>
        <rFont val="標楷體"/>
        <family val="4"/>
        <charset val="136"/>
      </rPr>
      <t>自籌款</t>
    </r>
    <r>
      <rPr>
        <b/>
        <sz val="12"/>
        <color theme="1"/>
        <rFont val="Cambria"/>
        <family val="1"/>
      </rPr>
      <t>( E )</t>
    </r>
    <phoneticPr fontId="2" type="noConversion"/>
  </si>
  <si>
    <t>(F)</t>
    <phoneticPr fontId="2" type="noConversion"/>
  </si>
  <si>
    <t>(D)=MIN(F*A/C,A)</t>
    <phoneticPr fontId="2" type="noConversion"/>
  </si>
  <si>
    <t>(E)=(F)-(D)</t>
    <phoneticPr fontId="2" type="noConversion"/>
  </si>
  <si>
    <t>(G)=(A)-(D)</t>
    <phoneticPr fontId="2" type="noConversion"/>
  </si>
  <si>
    <t>(H)=(D)/(A)</t>
    <phoneticPr fontId="2" type="noConversion"/>
  </si>
  <si>
    <t>大章用印處</t>
    <phoneticPr fontId="2" type="noConversion"/>
  </si>
  <si>
    <t>計畫實際核銷數</t>
    <phoneticPr fontId="2" type="noConversion"/>
  </si>
  <si>
    <t>計畫執行情形</t>
    <phoneticPr fontId="2" type="noConversion"/>
  </si>
  <si>
    <t>6月顧問費</t>
    <phoneticPr fontId="2" type="noConversion"/>
  </si>
  <si>
    <t>顧問費</t>
    <phoneticPr fontId="2" type="noConversion"/>
  </si>
  <si>
    <t>114/7/25</t>
    <phoneticPr fontId="2" type="noConversion"/>
  </si>
  <si>
    <r>
      <t>114/11/30</t>
    </r>
    <r>
      <rPr>
        <sz val="12"/>
        <rFont val="新細明體"/>
        <family val="1"/>
        <charset val="136"/>
      </rPr>
      <t>匯款</t>
    </r>
    <phoneticPr fontId="2" type="noConversion"/>
  </si>
  <si>
    <r>
      <t>2.</t>
    </r>
    <r>
      <rPr>
        <sz val="12"/>
        <color theme="1"/>
        <rFont val="標楷體"/>
        <family val="4"/>
        <charset val="136"/>
      </rPr>
      <t>製表人、計畫主持人請本人簽名或蓋章。</t>
    </r>
    <phoneticPr fontId="2" type="noConversion"/>
  </si>
  <si>
    <t>與委託研究廠商計畫討論</t>
    <phoneticPr fontId="6" type="noConversion"/>
  </si>
  <si>
    <t>至場域討論計畫執行情形</t>
    <phoneticPr fontId="2" type="noConversion"/>
  </si>
  <si>
    <t>展覽場地布置</t>
    <phoneticPr fontId="2" type="noConversion"/>
  </si>
  <si>
    <r>
      <t>5.</t>
    </r>
    <r>
      <rPr>
        <sz val="12"/>
        <color theme="1"/>
        <rFont val="標楷體"/>
        <family val="4"/>
        <charset val="136"/>
      </rPr>
      <t>各表格反灰之儲存格請依核定預算及實際發生之金額填列。</t>
    </r>
    <phoneticPr fontId="2" type="noConversion"/>
  </si>
  <si>
    <r>
      <t>3.</t>
    </r>
    <r>
      <rPr>
        <sz val="12"/>
        <rFont val="標楷體"/>
        <family val="4"/>
        <charset val="136"/>
      </rPr>
      <t>本表請提交</t>
    </r>
    <r>
      <rPr>
        <sz val="12"/>
        <rFont val="Cambria"/>
        <family val="1"/>
      </rPr>
      <t>1</t>
    </r>
    <r>
      <rPr>
        <sz val="12"/>
        <rFont val="標楷體"/>
        <family val="4"/>
        <charset val="136"/>
      </rPr>
      <t>式</t>
    </r>
    <r>
      <rPr>
        <sz val="12"/>
        <rFont val="Cambria"/>
        <family val="1"/>
      </rPr>
      <t>2</t>
    </r>
    <r>
      <rPr>
        <sz val="12"/>
        <rFont val="標楷體"/>
        <family val="4"/>
        <charset val="136"/>
      </rPr>
      <t>份。</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</si>
</sst>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76" formatCode="&quot;NT$&quot;#,##0;[Red]\-&quot;NT$&quot;#,##0"/>
    <numFmt numFmtId="177" formatCode="_(* #,##0.00_);_(* \(#,##0.00\);_(* &quot;-&quot;??_);_(@_)"/>
    <numFmt numFmtId="178" formatCode="_(* #,##0_);_(* \(#,##0\);_(* &quot;-&quot;??_);_(@_)"/>
    <numFmt numFmtId="179" formatCode="0.00_);[Red]\(0.00\)"/>
    <numFmt numFmtId="180" formatCode="_-* #,##0_-;\-* #,##0_-;_-* &quot;-&quot;??_-;_-@_-"/>
    <numFmt numFmtId="181" formatCode="_-* #,##0.00_-;\-* #,##0.00_-;_-* &quot;-&quot;_-;_-@_-"/>
    <numFmt numFmtId="182" formatCode="#,##0_);\(#,##0\)"/>
  </numFmts>
  <fonts count="91" x14ac:knownFonts="1">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新細明體"/>
      <family val="2"/>
      <scheme val="minor"/>
    </font>
    <font>
      <sz val="12"/>
      <name val="Times New Roman"/>
      <family val="1"/>
    </font>
    <font>
      <b/>
      <sz val="18"/>
      <name val="標楷體"/>
      <family val="4"/>
      <charset val="136"/>
    </font>
    <font>
      <sz val="9"/>
      <name val="新細明體"/>
      <family val="1"/>
      <charset val="136"/>
    </font>
    <font>
      <sz val="18"/>
      <name val="Times New Roman"/>
      <family val="1"/>
    </font>
    <font>
      <sz val="18"/>
      <name val="標楷體"/>
      <family val="4"/>
      <charset val="136"/>
    </font>
    <font>
      <b/>
      <sz val="18"/>
      <name val="Times New Roman"/>
      <family val="1"/>
    </font>
    <font>
      <sz val="9"/>
      <name val="細明體"/>
      <family val="3"/>
      <charset val="136"/>
    </font>
    <font>
      <b/>
      <sz val="18"/>
      <name val="Cambria"/>
      <family val="1"/>
    </font>
    <font>
      <b/>
      <sz val="18"/>
      <name val="細明體"/>
      <family val="3"/>
      <charset val="136"/>
    </font>
    <font>
      <sz val="18"/>
      <name val="Cambria"/>
      <family val="1"/>
    </font>
    <font>
      <sz val="16"/>
      <name val="Cambria"/>
      <family val="1"/>
    </font>
    <font>
      <sz val="14"/>
      <name val="Cambria"/>
      <family val="1"/>
    </font>
    <font>
      <sz val="18"/>
      <color indexed="8"/>
      <name val="Times New Roman"/>
      <family val="1"/>
    </font>
    <font>
      <sz val="10"/>
      <name val="MS Sans Serif"/>
      <family val="2"/>
    </font>
    <font>
      <sz val="13"/>
      <name val="標楷體"/>
      <family val="4"/>
      <charset val="136"/>
    </font>
    <font>
      <b/>
      <sz val="14"/>
      <name val="標楷體"/>
      <family val="4"/>
      <charset val="136"/>
    </font>
    <font>
      <sz val="10"/>
      <name val="標楷體"/>
      <family val="4"/>
      <charset val="136"/>
    </font>
    <font>
      <b/>
      <sz val="16"/>
      <name val="標楷體"/>
      <family val="4"/>
      <charset val="136"/>
    </font>
    <font>
      <sz val="12"/>
      <name val="標楷體"/>
      <family val="4"/>
      <charset val="136"/>
    </font>
    <font>
      <b/>
      <sz val="12"/>
      <name val="標楷體"/>
      <family val="4"/>
      <charset val="136"/>
    </font>
    <font>
      <sz val="14"/>
      <name val="標楷體"/>
      <family val="4"/>
      <charset val="136"/>
    </font>
    <font>
      <sz val="12"/>
      <name val="Cambria"/>
      <family val="1"/>
    </font>
    <font>
      <sz val="12"/>
      <name val="細明體"/>
      <family val="3"/>
      <charset val="136"/>
    </font>
    <font>
      <sz val="14"/>
      <color indexed="8"/>
      <name val="標楷體"/>
      <family val="4"/>
      <charset val="136"/>
    </font>
    <font>
      <sz val="10"/>
      <color indexed="8"/>
      <name val="標楷體"/>
      <family val="4"/>
      <charset val="136"/>
    </font>
    <font>
      <b/>
      <sz val="12"/>
      <name val="Times New Roman"/>
      <family val="1"/>
    </font>
    <font>
      <b/>
      <sz val="12"/>
      <name val="細明體"/>
      <family val="3"/>
      <charset val="136"/>
    </font>
    <font>
      <sz val="12"/>
      <color indexed="8"/>
      <name val="Times New Roman"/>
      <family val="1"/>
    </font>
    <font>
      <sz val="14"/>
      <color indexed="8"/>
      <name val="Times New Roman"/>
      <family val="1"/>
    </font>
    <font>
      <sz val="16"/>
      <name val="標楷體"/>
      <family val="4"/>
      <charset val="136"/>
    </font>
    <font>
      <sz val="14"/>
      <color theme="1"/>
      <name val="標楷體"/>
      <family val="4"/>
      <charset val="136"/>
    </font>
    <font>
      <b/>
      <sz val="14"/>
      <name val="細明體"/>
      <family val="3"/>
      <charset val="136"/>
    </font>
    <font>
      <b/>
      <sz val="14"/>
      <name val="Times New Roman"/>
      <family val="1"/>
    </font>
    <font>
      <sz val="14"/>
      <name val="Times New Roman"/>
      <family val="1"/>
    </font>
    <font>
      <b/>
      <sz val="16"/>
      <name val="Times New Roman"/>
      <family val="1"/>
    </font>
    <font>
      <b/>
      <sz val="10"/>
      <name val="標楷體"/>
      <family val="4"/>
      <charset val="136"/>
    </font>
    <font>
      <b/>
      <sz val="10"/>
      <name val="Times New Roman"/>
      <family val="1"/>
    </font>
    <font>
      <b/>
      <sz val="9"/>
      <name val="標楷體"/>
      <family val="4"/>
      <charset val="136"/>
    </font>
    <font>
      <b/>
      <sz val="9"/>
      <name val="Times New Roman"/>
      <family val="1"/>
    </font>
    <font>
      <b/>
      <sz val="10"/>
      <color indexed="10"/>
      <name val="Times New Roman"/>
      <family val="1"/>
    </font>
    <font>
      <b/>
      <sz val="10"/>
      <color indexed="10"/>
      <name val="標楷體"/>
      <family val="4"/>
      <charset val="136"/>
    </font>
    <font>
      <sz val="12"/>
      <color indexed="8"/>
      <name val="Cambria"/>
      <family val="1"/>
    </font>
    <font>
      <sz val="10"/>
      <name val="Times New Roman"/>
      <family val="1"/>
    </font>
    <font>
      <sz val="12"/>
      <color theme="1"/>
      <name val="Cambria"/>
      <family val="1"/>
    </font>
    <font>
      <sz val="12"/>
      <color rgb="FFFF0000"/>
      <name val="Cambria"/>
      <family val="1"/>
    </font>
    <font>
      <b/>
      <sz val="12"/>
      <color theme="1"/>
      <name val="Cambria"/>
      <family val="1"/>
    </font>
    <font>
      <b/>
      <u/>
      <sz val="12"/>
      <color theme="1"/>
      <name val="Cambria"/>
      <family val="1"/>
    </font>
    <font>
      <b/>
      <sz val="10"/>
      <color indexed="8"/>
      <name val="標楷體"/>
      <family val="4"/>
      <charset val="136"/>
    </font>
    <font>
      <sz val="10"/>
      <color rgb="FFFF0000"/>
      <name val="標楷體"/>
      <family val="4"/>
      <charset val="136"/>
    </font>
    <font>
      <sz val="12"/>
      <color rgb="FFFF0000"/>
      <name val="標楷體"/>
      <family val="4"/>
      <charset val="136"/>
    </font>
    <font>
      <sz val="12"/>
      <color indexed="8"/>
      <name val="標楷體"/>
      <family val="4"/>
      <charset val="136"/>
    </font>
    <font>
      <sz val="12"/>
      <color theme="1"/>
      <name val="標楷體"/>
      <family val="4"/>
      <charset val="136"/>
    </font>
    <font>
      <b/>
      <sz val="12"/>
      <color theme="1"/>
      <name val="標楷體"/>
      <family val="4"/>
      <charset val="136"/>
    </font>
    <font>
      <b/>
      <u/>
      <sz val="12"/>
      <color theme="1"/>
      <name val="標楷體"/>
      <family val="4"/>
      <charset val="136"/>
    </font>
    <font>
      <b/>
      <sz val="10"/>
      <color rgb="FFFF0000"/>
      <name val="Times New Roman"/>
      <family val="1"/>
    </font>
    <font>
      <b/>
      <sz val="10"/>
      <color rgb="FFFF0000"/>
      <name val="標楷體"/>
      <family val="4"/>
      <charset val="136"/>
    </font>
    <font>
      <b/>
      <sz val="16"/>
      <name val="Cambria"/>
      <family val="1"/>
    </font>
    <font>
      <b/>
      <sz val="12"/>
      <name val="Cambria"/>
      <family val="1"/>
    </font>
    <font>
      <sz val="16"/>
      <name val="Times New Roman"/>
      <family val="1"/>
    </font>
    <font>
      <sz val="20"/>
      <color theme="1"/>
      <name val="Cambria"/>
      <family val="1"/>
    </font>
    <font>
      <sz val="20"/>
      <color theme="1"/>
      <name val="標楷體"/>
      <family val="4"/>
      <charset val="136"/>
    </font>
    <font>
      <sz val="10"/>
      <name val="Cambria"/>
      <family val="1"/>
    </font>
    <font>
      <i/>
      <sz val="12"/>
      <name val="Cambria"/>
      <family val="1"/>
    </font>
    <font>
      <i/>
      <sz val="12"/>
      <color theme="1"/>
      <name val="Cambria"/>
      <family val="1"/>
    </font>
    <font>
      <sz val="12"/>
      <name val="新細明體"/>
      <family val="2"/>
    </font>
    <font>
      <sz val="10"/>
      <color theme="1"/>
      <name val="Cambria"/>
      <family val="1"/>
    </font>
    <font>
      <sz val="10"/>
      <color theme="1"/>
      <name val="標楷體"/>
      <family val="4"/>
      <charset val="136"/>
    </font>
    <font>
      <b/>
      <sz val="10"/>
      <name val="細明體"/>
      <family val="3"/>
      <charset val="136"/>
    </font>
    <font>
      <sz val="14"/>
      <color rgb="FFFF0000"/>
      <name val="標楷體"/>
      <family val="4"/>
      <charset val="136"/>
    </font>
    <font>
      <sz val="16"/>
      <name val="新細明體"/>
      <family val="1"/>
      <charset val="136"/>
    </font>
    <font>
      <sz val="18"/>
      <name val="Segoe UI Symbol"/>
      <family val="1"/>
    </font>
    <font>
      <sz val="18"/>
      <name val="Segoe UI Symbol"/>
      <family val="4"/>
    </font>
    <font>
      <sz val="14"/>
      <name val="Segoe UI Symbol"/>
      <family val="1"/>
    </font>
    <font>
      <sz val="14"/>
      <color rgb="FF000000"/>
      <name val="標楷體"/>
      <family val="4"/>
      <charset val="136"/>
    </font>
    <font>
      <sz val="14"/>
      <color rgb="FF000000"/>
      <name val="Segoe UI Symbol"/>
      <family val="1"/>
    </font>
    <font>
      <sz val="14"/>
      <color rgb="FF000000"/>
      <name val="Segoe UI Symbol"/>
      <family val="4"/>
    </font>
    <font>
      <sz val="14"/>
      <name val="Segoe UI Symbol"/>
      <family val="4"/>
    </font>
    <font>
      <sz val="12"/>
      <name val="新細明體"/>
      <family val="1"/>
      <charset val="136"/>
    </font>
    <font>
      <sz val="10"/>
      <name val="新細明體"/>
      <family val="1"/>
      <charset val="136"/>
    </font>
    <font>
      <sz val="14"/>
      <color theme="1"/>
      <name val="標楷體"/>
      <family val="1"/>
      <charset val="136"/>
    </font>
    <font>
      <sz val="14"/>
      <color theme="1"/>
      <name val="Segoe UI Symbol"/>
      <family val="1"/>
    </font>
    <font>
      <sz val="14"/>
      <color theme="1"/>
      <name val="Segoe UI Symbol"/>
      <family val="4"/>
    </font>
    <font>
      <sz val="16"/>
      <name val="Segoe UI Symbol"/>
      <family val="1"/>
    </font>
    <font>
      <sz val="16"/>
      <name val="標楷體"/>
      <family val="1"/>
      <charset val="136"/>
    </font>
    <font>
      <sz val="16"/>
      <name val="Segoe UI Symbol"/>
      <family val="4"/>
    </font>
    <font>
      <b/>
      <sz val="12"/>
      <color theme="1"/>
      <name val="Cambria"/>
      <family val="4"/>
      <charset val="136"/>
    </font>
    <font>
      <sz val="12"/>
      <name val="細明體"/>
      <family val="1"/>
      <charset val="136"/>
    </font>
  </fonts>
  <fills count="10">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s>
  <borders count="9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indexed="64"/>
      </right>
      <top/>
      <bottom style="medium">
        <color theme="0"/>
      </bottom>
      <diagonal/>
    </border>
    <border>
      <left style="medium">
        <color theme="0"/>
      </left>
      <right style="medium">
        <color theme="0"/>
      </right>
      <top/>
      <bottom style="medium">
        <color theme="0"/>
      </bottom>
      <diagonal/>
    </border>
    <border>
      <left style="thin">
        <color indexed="64"/>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theme="0"/>
      </top>
      <bottom style="medium">
        <color indexed="64"/>
      </bottom>
      <diagonal/>
    </border>
    <border>
      <left/>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medium">
        <color indexed="64"/>
      </top>
      <bottom style="thin">
        <color indexed="64"/>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s>
  <cellStyleXfs count="11">
    <xf numFmtId="0" fontId="0" fillId="0" borderId="0"/>
    <xf numFmtId="43" fontId="3" fillId="0" borderId="0" applyFont="0" applyFill="0" applyBorder="0" applyAlignment="0" applyProtection="0">
      <alignment vertical="center"/>
    </xf>
    <xf numFmtId="0" fontId="4" fillId="0" borderId="0"/>
    <xf numFmtId="0" fontId="17" fillId="0" borderId="0"/>
    <xf numFmtId="0" fontId="4" fillId="0" borderId="0"/>
    <xf numFmtId="176" fontId="17" fillId="0" borderId="0" applyFont="0" applyFill="0" applyBorder="0" applyAlignment="0" applyProtection="0"/>
    <xf numFmtId="177" fontId="4" fillId="0" borderId="0" applyFont="0" applyFill="0" applyBorder="0" applyAlignment="0" applyProtection="0"/>
    <xf numFmtId="9" fontId="3" fillId="0" borderId="0" applyFont="0" applyFill="0" applyBorder="0" applyAlignment="0" applyProtection="0">
      <alignment vertical="center"/>
    </xf>
    <xf numFmtId="0" fontId="4" fillId="0" borderId="0"/>
    <xf numFmtId="0" fontId="1" fillId="0" borderId="0">
      <alignment vertical="center"/>
    </xf>
    <xf numFmtId="43" fontId="1" fillId="0" borderId="0" applyFont="0" applyFill="0" applyBorder="0" applyAlignment="0" applyProtection="0">
      <alignment vertical="center"/>
    </xf>
  </cellStyleXfs>
  <cellXfs count="459">
    <xf numFmtId="0" fontId="0" fillId="0" borderId="0" xfId="0"/>
    <xf numFmtId="0" fontId="7" fillId="0" borderId="0" xfId="2" applyFont="1" applyAlignment="1">
      <alignment horizontal="center"/>
    </xf>
    <xf numFmtId="0" fontId="7" fillId="0" borderId="0" xfId="2" applyFont="1"/>
    <xf numFmtId="0" fontId="7" fillId="0" borderId="12" xfId="2" applyFont="1" applyBorder="1"/>
    <xf numFmtId="0" fontId="8" fillId="0" borderId="12" xfId="2" applyFont="1" applyBorder="1"/>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9" fillId="0" borderId="0" xfId="2" applyFont="1" applyAlignment="1">
      <alignment horizontal="center" vertical="center" wrapText="1"/>
    </xf>
    <xf numFmtId="0" fontId="11" fillId="0" borderId="18" xfId="2" applyFont="1" applyBorder="1" applyAlignment="1">
      <alignment horizontal="center" vertical="center"/>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0" fontId="13" fillId="0" borderId="20" xfId="2" applyFont="1" applyBorder="1" applyAlignment="1">
      <alignment horizontal="center"/>
    </xf>
    <xf numFmtId="41" fontId="13" fillId="0" borderId="8" xfId="2" applyNumberFormat="1" applyFont="1" applyBorder="1"/>
    <xf numFmtId="41" fontId="13" fillId="0" borderId="20" xfId="2" applyNumberFormat="1" applyFont="1" applyBorder="1"/>
    <xf numFmtId="41" fontId="13" fillId="3" borderId="22" xfId="2" applyNumberFormat="1" applyFont="1" applyFill="1" applyBorder="1" applyAlignment="1">
      <alignment horizontal="centerContinuous"/>
    </xf>
    <xf numFmtId="0" fontId="9" fillId="0" borderId="17" xfId="2" applyFont="1" applyBorder="1" applyAlignment="1">
      <alignment horizontal="center" vertical="center"/>
    </xf>
    <xf numFmtId="0" fontId="7" fillId="0" borderId="21" xfId="2" applyFont="1" applyBorder="1" applyAlignment="1">
      <alignment horizontal="left"/>
    </xf>
    <xf numFmtId="0" fontId="5" fillId="3" borderId="23" xfId="2" applyFont="1" applyFill="1" applyBorder="1" applyAlignment="1">
      <alignment horizontal="center"/>
    </xf>
    <xf numFmtId="0" fontId="16" fillId="0" borderId="0" xfId="2" applyFont="1"/>
    <xf numFmtId="0" fontId="18" fillId="0" borderId="0" xfId="4" applyFont="1"/>
    <xf numFmtId="0" fontId="20" fillId="0" borderId="0" xfId="2" applyFont="1"/>
    <xf numFmtId="0" fontId="20" fillId="0" borderId="0" xfId="2" applyFont="1" applyAlignment="1">
      <alignment horizontal="center" vertical="center"/>
    </xf>
    <xf numFmtId="0" fontId="23" fillId="0" borderId="0" xfId="2" applyFont="1" applyAlignment="1">
      <alignment horizontal="center" vertical="center" wrapText="1"/>
    </xf>
    <xf numFmtId="0" fontId="22" fillId="0" borderId="3" xfId="2" applyFont="1" applyBorder="1" applyAlignment="1">
      <alignment horizontal="center" vertical="center"/>
    </xf>
    <xf numFmtId="0" fontId="27" fillId="0" borderId="0" xfId="2" applyFont="1" applyAlignment="1">
      <alignment horizontal="center" vertical="center"/>
    </xf>
    <xf numFmtId="0" fontId="27" fillId="0" borderId="0" xfId="2" applyFont="1"/>
    <xf numFmtId="0" fontId="24" fillId="0" borderId="0" xfId="2" applyFont="1" applyAlignment="1">
      <alignment horizontal="left" vertical="top"/>
    </xf>
    <xf numFmtId="0" fontId="24" fillId="0" borderId="0" xfId="2" applyFont="1"/>
    <xf numFmtId="0" fontId="28" fillId="0" borderId="0" xfId="2" applyFont="1"/>
    <xf numFmtId="41" fontId="13" fillId="5" borderId="24" xfId="2" applyNumberFormat="1" applyFont="1" applyFill="1" applyBorder="1" applyAlignment="1">
      <alignment horizontal="centerContinuous"/>
    </xf>
    <xf numFmtId="0" fontId="4" fillId="0" borderId="0" xfId="2"/>
    <xf numFmtId="0" fontId="29" fillId="0" borderId="0" xfId="2" quotePrefix="1" applyFont="1" applyAlignment="1">
      <alignment horizontal="left" vertical="center"/>
    </xf>
    <xf numFmtId="0" fontId="26" fillId="0" borderId="0" xfId="2" applyFont="1"/>
    <xf numFmtId="0" fontId="29" fillId="0" borderId="0" xfId="2" applyFont="1"/>
    <xf numFmtId="0" fontId="4" fillId="0" borderId="0" xfId="2" applyAlignment="1">
      <alignment horizontal="right"/>
    </xf>
    <xf numFmtId="0" fontId="29" fillId="0" borderId="0" xfId="2" quotePrefix="1" applyFont="1" applyAlignment="1">
      <alignment horizontal="left"/>
    </xf>
    <xf numFmtId="178" fontId="4" fillId="0" borderId="0" xfId="6" applyNumberFormat="1" applyFont="1"/>
    <xf numFmtId="0" fontId="4" fillId="0" borderId="0" xfId="2" quotePrefix="1" applyAlignment="1">
      <alignment horizontal="left"/>
    </xf>
    <xf numFmtId="0" fontId="4" fillId="0" borderId="0" xfId="2" quotePrefix="1" applyAlignment="1">
      <alignment horizontal="left" vertical="center"/>
    </xf>
    <xf numFmtId="0" fontId="22" fillId="0" borderId="0" xfId="2" applyFont="1" applyAlignment="1">
      <alignment horizontal="right"/>
    </xf>
    <xf numFmtId="0" fontId="23" fillId="0" borderId="14" xfId="2" applyFont="1" applyBorder="1" applyAlignment="1">
      <alignment horizontal="center" vertical="center" wrapText="1"/>
    </xf>
    <xf numFmtId="0" fontId="23" fillId="0" borderId="15" xfId="2" applyFont="1" applyBorder="1" applyAlignment="1">
      <alignment horizontal="center" vertical="center" wrapText="1"/>
    </xf>
    <xf numFmtId="0" fontId="29" fillId="0" borderId="0" xfId="2" applyFont="1" applyAlignment="1">
      <alignment horizontal="center" vertical="center" wrapText="1"/>
    </xf>
    <xf numFmtId="0" fontId="31" fillId="0" borderId="0" xfId="2" applyFont="1"/>
    <xf numFmtId="0" fontId="32" fillId="0" borderId="0" xfId="2" applyFont="1"/>
    <xf numFmtId="0" fontId="23" fillId="0" borderId="34" xfId="2" quotePrefix="1" applyFont="1" applyBorder="1" applyAlignment="1">
      <alignment horizontal="center" vertical="center" wrapText="1"/>
    </xf>
    <xf numFmtId="0" fontId="23" fillId="0" borderId="18" xfId="2" applyFont="1" applyBorder="1" applyAlignment="1">
      <alignment horizontal="center" vertical="center" wrapText="1"/>
    </xf>
    <xf numFmtId="0" fontId="37" fillId="0" borderId="0" xfId="2" applyFont="1"/>
    <xf numFmtId="0" fontId="4" fillId="0" borderId="12" xfId="2" applyBorder="1"/>
    <xf numFmtId="0" fontId="22" fillId="0" borderId="12" xfId="2" applyFont="1" applyBorder="1" applyAlignment="1">
      <alignment horizontal="right"/>
    </xf>
    <xf numFmtId="0" fontId="39" fillId="0" borderId="14" xfId="2" applyFont="1" applyBorder="1" applyAlignment="1">
      <alignment horizontal="center" vertical="center"/>
    </xf>
    <xf numFmtId="0" fontId="39" fillId="0" borderId="14" xfId="2" applyFont="1" applyBorder="1" applyAlignment="1">
      <alignment horizontal="center" vertical="center" wrapText="1"/>
    </xf>
    <xf numFmtId="41" fontId="25" fillId="0" borderId="20" xfId="2" applyNumberFormat="1" applyFont="1" applyBorder="1" applyAlignment="1">
      <alignment vertical="center"/>
    </xf>
    <xf numFmtId="0" fontId="25" fillId="0" borderId="25" xfId="2" applyFont="1" applyBorder="1" applyAlignment="1">
      <alignment vertical="center"/>
    </xf>
    <xf numFmtId="0" fontId="25" fillId="0" borderId="16" xfId="2" applyFont="1" applyBorder="1" applyAlignment="1">
      <alignment vertical="center"/>
    </xf>
    <xf numFmtId="41" fontId="25" fillId="3" borderId="33" xfId="2" applyNumberFormat="1" applyFont="1" applyFill="1" applyBorder="1" applyAlignment="1">
      <alignment vertical="center"/>
    </xf>
    <xf numFmtId="0" fontId="39" fillId="0" borderId="15" xfId="2" applyFont="1" applyBorder="1" applyAlignment="1">
      <alignment horizontal="center" vertical="center" wrapText="1"/>
    </xf>
    <xf numFmtId="0" fontId="31" fillId="0" borderId="25" xfId="2" applyFont="1" applyBorder="1" applyAlignment="1">
      <alignment vertical="center"/>
    </xf>
    <xf numFmtId="0" fontId="4" fillId="0" borderId="25" xfId="2" applyBorder="1" applyAlignment="1">
      <alignment vertical="center"/>
    </xf>
    <xf numFmtId="179" fontId="4" fillId="0" borderId="25" xfId="2" applyNumberFormat="1" applyBorder="1" applyAlignment="1">
      <alignment vertical="center"/>
    </xf>
    <xf numFmtId="0" fontId="4" fillId="0" borderId="16" xfId="2" applyBorder="1" applyAlignment="1">
      <alignment vertical="center"/>
    </xf>
    <xf numFmtId="179" fontId="25" fillId="0" borderId="8" xfId="2" applyNumberFormat="1" applyFont="1" applyBorder="1" applyAlignment="1">
      <alignment vertical="center"/>
    </xf>
    <xf numFmtId="179" fontId="25" fillId="0" borderId="25" xfId="2" applyNumberFormat="1" applyFont="1" applyBorder="1" applyAlignment="1">
      <alignment vertical="center"/>
    </xf>
    <xf numFmtId="0" fontId="24" fillId="0" borderId="0" xfId="2" quotePrefix="1" applyFont="1" applyAlignment="1">
      <alignment horizontal="left" vertical="center"/>
    </xf>
    <xf numFmtId="0" fontId="4" fillId="0" borderId="0" xfId="2" applyAlignment="1">
      <alignment horizontal="center" vertical="center"/>
    </xf>
    <xf numFmtId="41" fontId="4" fillId="3" borderId="29" xfId="2" applyNumberFormat="1" applyFill="1" applyBorder="1"/>
    <xf numFmtId="41" fontId="4" fillId="0" borderId="29" xfId="2" applyNumberFormat="1" applyBorder="1"/>
    <xf numFmtId="0" fontId="24" fillId="0" borderId="0" xfId="2" applyFont="1" applyAlignment="1">
      <alignment horizontal="left"/>
    </xf>
    <xf numFmtId="0" fontId="24" fillId="0" borderId="0" xfId="0" applyFont="1" applyAlignment="1">
      <alignment horizontal="left" vertical="top"/>
    </xf>
    <xf numFmtId="0" fontId="34" fillId="0" borderId="0" xfId="2" applyFont="1" applyAlignment="1">
      <alignment horizontal="left" vertical="top" wrapText="1"/>
    </xf>
    <xf numFmtId="0" fontId="24" fillId="0" borderId="0" xfId="2" applyFont="1" applyAlignment="1">
      <alignment horizontal="left" vertical="top" wrapText="1"/>
    </xf>
    <xf numFmtId="0" fontId="47" fillId="0" borderId="0" xfId="0" applyFont="1"/>
    <xf numFmtId="0" fontId="47" fillId="2" borderId="30" xfId="0" applyFont="1" applyFill="1" applyBorder="1" applyAlignment="1">
      <alignment vertical="center" wrapText="1"/>
    </xf>
    <xf numFmtId="0" fontId="47" fillId="2" borderId="30" xfId="0" applyFont="1" applyFill="1" applyBorder="1" applyAlignment="1">
      <alignment horizontal="right" vertical="center" wrapText="1"/>
    </xf>
    <xf numFmtId="0" fontId="49" fillId="0" borderId="0" xfId="0" applyFont="1"/>
    <xf numFmtId="0" fontId="47" fillId="2" borderId="8" xfId="0" applyFont="1" applyFill="1" applyBorder="1" applyAlignment="1">
      <alignment vertical="center" wrapText="1"/>
    </xf>
    <xf numFmtId="0" fontId="47" fillId="2" borderId="10" xfId="0" applyFont="1" applyFill="1" applyBorder="1" applyAlignment="1">
      <alignment horizontal="left" vertical="center"/>
    </xf>
    <xf numFmtId="0" fontId="47" fillId="2" borderId="8" xfId="0" applyFont="1" applyFill="1" applyBorder="1" applyAlignment="1">
      <alignment horizontal="left" vertical="center"/>
    </xf>
    <xf numFmtId="0" fontId="50" fillId="2" borderId="0" xfId="0" applyFont="1" applyFill="1" applyAlignment="1">
      <alignment vertical="center"/>
    </xf>
    <xf numFmtId="0" fontId="47" fillId="2" borderId="0" xfId="0" applyFont="1" applyFill="1"/>
    <xf numFmtId="0" fontId="22" fillId="0" borderId="0" xfId="2" applyFont="1" applyAlignment="1">
      <alignment vertical="center"/>
    </xf>
    <xf numFmtId="0" fontId="39" fillId="0" borderId="3" xfId="2" applyFont="1" applyBorder="1" applyAlignment="1">
      <alignment horizontal="center" vertical="center"/>
    </xf>
    <xf numFmtId="0" fontId="39" fillId="0" borderId="3" xfId="2" applyFont="1" applyBorder="1" applyAlignment="1">
      <alignment horizontal="center" vertical="center" wrapText="1"/>
    </xf>
    <xf numFmtId="0" fontId="22" fillId="0" borderId="0" xfId="2" applyFont="1" applyAlignment="1">
      <alignment horizontal="center" vertical="center"/>
    </xf>
    <xf numFmtId="0" fontId="20" fillId="0" borderId="3" xfId="2" applyFont="1" applyBorder="1" applyAlignment="1">
      <alignment horizontal="right" vertical="center"/>
    </xf>
    <xf numFmtId="0" fontId="20" fillId="0" borderId="3" xfId="2" applyFont="1" applyBorder="1" applyAlignment="1">
      <alignment horizontal="center" vertical="center" wrapText="1"/>
    </xf>
    <xf numFmtId="0" fontId="22" fillId="0" borderId="3" xfId="2" applyFont="1" applyBorder="1" applyAlignment="1">
      <alignment horizontal="centerContinuous" vertical="center"/>
    </xf>
    <xf numFmtId="0" fontId="22" fillId="0" borderId="0" xfId="2" applyFont="1" applyAlignment="1">
      <alignment horizontal="centerContinuous" vertical="center"/>
    </xf>
    <xf numFmtId="0" fontId="53" fillId="0" borderId="3" xfId="2" applyFont="1" applyBorder="1" applyAlignment="1">
      <alignment vertical="center"/>
    </xf>
    <xf numFmtId="0" fontId="20" fillId="0" borderId="3" xfId="2" applyFont="1" applyBorder="1" applyAlignment="1">
      <alignment vertical="center"/>
    </xf>
    <xf numFmtId="2" fontId="20" fillId="0" borderId="3" xfId="2" applyNumberFormat="1" applyFont="1" applyBorder="1" applyAlignment="1">
      <alignment vertical="center"/>
    </xf>
    <xf numFmtId="0" fontId="22" fillId="0" borderId="3" xfId="2" applyFont="1" applyBorder="1" applyAlignment="1">
      <alignment vertical="center"/>
    </xf>
    <xf numFmtId="0" fontId="22" fillId="0" borderId="37" xfId="2" applyFont="1" applyBorder="1" applyAlignment="1">
      <alignment vertical="center"/>
    </xf>
    <xf numFmtId="0" fontId="20" fillId="0" borderId="3" xfId="2" applyFont="1" applyBorder="1" applyAlignment="1">
      <alignment horizontal="center" vertical="center"/>
    </xf>
    <xf numFmtId="2" fontId="20" fillId="0" borderId="3" xfId="2" applyNumberFormat="1" applyFont="1" applyBorder="1" applyAlignment="1">
      <alignment horizontal="center" vertical="center"/>
    </xf>
    <xf numFmtId="0" fontId="20" fillId="0" borderId="0" xfId="2" applyFont="1" applyAlignment="1">
      <alignment vertical="center"/>
    </xf>
    <xf numFmtId="0" fontId="28" fillId="0" borderId="0" xfId="2" applyFont="1" applyAlignment="1">
      <alignment vertical="center"/>
    </xf>
    <xf numFmtId="0" fontId="28" fillId="0" borderId="0" xfId="2" applyFont="1" applyAlignment="1">
      <alignment horizontal="center" vertical="center"/>
    </xf>
    <xf numFmtId="0" fontId="18" fillId="0" borderId="0" xfId="4" applyFont="1" applyAlignment="1">
      <alignment horizontal="center" vertical="center"/>
    </xf>
    <xf numFmtId="0" fontId="18" fillId="0" borderId="0" xfId="3" applyFont="1" applyAlignment="1">
      <alignment horizontal="center" vertical="center"/>
    </xf>
    <xf numFmtId="0" fontId="54" fillId="0" borderId="0" xfId="2" applyFont="1" applyAlignment="1">
      <alignment horizontal="center" vertical="center"/>
    </xf>
    <xf numFmtId="0" fontId="47" fillId="2" borderId="7" xfId="0" applyFont="1" applyFill="1" applyBorder="1" applyAlignment="1">
      <alignment horizontal="right" vertical="center" wrapText="1"/>
    </xf>
    <xf numFmtId="41" fontId="13" fillId="0" borderId="5" xfId="2" applyNumberFormat="1" applyFont="1" applyBorder="1"/>
    <xf numFmtId="41" fontId="13" fillId="3" borderId="22" xfId="2" applyNumberFormat="1" applyFont="1" applyFill="1" applyBorder="1"/>
    <xf numFmtId="181" fontId="13" fillId="3" borderId="22" xfId="2" applyNumberFormat="1" applyFont="1" applyFill="1" applyBorder="1"/>
    <xf numFmtId="0" fontId="24" fillId="0" borderId="0" xfId="2" applyFont="1" applyAlignment="1">
      <alignment vertical="center"/>
    </xf>
    <xf numFmtId="0" fontId="15" fillId="0" borderId="0" xfId="2" applyFont="1" applyAlignment="1">
      <alignment horizontal="center" vertical="center"/>
    </xf>
    <xf numFmtId="0" fontId="34" fillId="0" borderId="0" xfId="2" applyFont="1" applyAlignment="1">
      <alignment horizontal="left" vertical="top"/>
    </xf>
    <xf numFmtId="41" fontId="61" fillId="7" borderId="24" xfId="2" applyNumberFormat="1" applyFont="1" applyFill="1" applyBorder="1" applyAlignment="1">
      <alignment vertical="center"/>
    </xf>
    <xf numFmtId="41" fontId="25" fillId="3" borderId="29" xfId="2" applyNumberFormat="1" applyFont="1" applyFill="1" applyBorder="1" applyAlignment="1">
      <alignment vertical="center"/>
    </xf>
    <xf numFmtId="0" fontId="33" fillId="0" borderId="0" xfId="2" applyFont="1" applyAlignment="1">
      <alignment vertical="top" wrapText="1"/>
    </xf>
    <xf numFmtId="0" fontId="33" fillId="0" borderId="0" xfId="2" applyFont="1" applyAlignment="1">
      <alignment vertical="top"/>
    </xf>
    <xf numFmtId="0" fontId="47" fillId="0" borderId="0" xfId="0" applyFont="1" applyAlignment="1">
      <alignment vertical="center"/>
    </xf>
    <xf numFmtId="0" fontId="47" fillId="0" borderId="3" xfId="0" applyFont="1" applyBorder="1" applyAlignment="1">
      <alignment vertical="center"/>
    </xf>
    <xf numFmtId="10" fontId="49" fillId="0" borderId="3" xfId="7" applyNumberFormat="1" applyFont="1" applyBorder="1" applyAlignment="1">
      <alignment vertical="center"/>
    </xf>
    <xf numFmtId="0" fontId="49" fillId="6" borderId="11" xfId="0" applyFont="1" applyFill="1" applyBorder="1" applyAlignment="1">
      <alignment horizontal="center" vertical="center" wrapText="1"/>
    </xf>
    <xf numFmtId="0" fontId="22" fillId="0" borderId="37" xfId="2" applyFont="1" applyBorder="1" applyAlignment="1">
      <alignment horizontal="center" vertical="center"/>
    </xf>
    <xf numFmtId="0" fontId="20" fillId="6" borderId="3" xfId="2" applyFont="1" applyFill="1" applyBorder="1" applyAlignment="1">
      <alignment horizontal="center" vertical="center"/>
    </xf>
    <xf numFmtId="0" fontId="46" fillId="0" borderId="0" xfId="2" applyFont="1" applyAlignment="1">
      <alignment horizontal="center" vertical="center"/>
    </xf>
    <xf numFmtId="0" fontId="22" fillId="0" borderId="0" xfId="2" applyFont="1" applyAlignment="1">
      <alignment horizontal="left" vertical="center"/>
    </xf>
    <xf numFmtId="0" fontId="54" fillId="0" borderId="0" xfId="2" applyFont="1" applyAlignment="1">
      <alignment horizontal="left" vertical="center"/>
    </xf>
    <xf numFmtId="0" fontId="4" fillId="0" borderId="0" xfId="2" applyAlignment="1">
      <alignment horizontal="left" vertical="center"/>
    </xf>
    <xf numFmtId="0" fontId="13" fillId="0" borderId="40" xfId="2" applyFont="1" applyBorder="1" applyAlignment="1">
      <alignment horizontal="center"/>
    </xf>
    <xf numFmtId="0" fontId="24" fillId="0" borderId="0" xfId="2" applyFont="1" applyAlignment="1">
      <alignment horizontal="center"/>
    </xf>
    <xf numFmtId="0" fontId="23" fillId="0" borderId="39" xfId="2" quotePrefix="1" applyFont="1" applyBorder="1" applyAlignment="1">
      <alignment horizontal="center" vertical="center" wrapText="1"/>
    </xf>
    <xf numFmtId="0" fontId="24" fillId="0" borderId="42" xfId="2" applyFont="1" applyBorder="1" applyAlignment="1">
      <alignment horizontal="center"/>
    </xf>
    <xf numFmtId="0" fontId="24" fillId="0" borderId="16" xfId="2" applyFont="1" applyBorder="1" applyAlignment="1">
      <alignment horizontal="center"/>
    </xf>
    <xf numFmtId="0" fontId="24" fillId="0" borderId="20" xfId="2" applyFont="1" applyBorder="1" applyAlignment="1">
      <alignment horizontal="center"/>
    </xf>
    <xf numFmtId="41" fontId="4" fillId="3" borderId="3" xfId="2" applyNumberFormat="1" applyFill="1" applyBorder="1"/>
    <xf numFmtId="0" fontId="23" fillId="0" borderId="42" xfId="2" applyFont="1" applyBorder="1" applyAlignment="1">
      <alignment horizontal="center" vertical="center" wrapText="1"/>
    </xf>
    <xf numFmtId="0" fontId="23" fillId="0" borderId="16" xfId="2" applyFont="1" applyBorder="1" applyAlignment="1">
      <alignment horizontal="center" vertical="center" wrapText="1"/>
    </xf>
    <xf numFmtId="41" fontId="25" fillId="3" borderId="44" xfId="2" applyNumberFormat="1" applyFont="1" applyFill="1" applyBorder="1"/>
    <xf numFmtId="0" fontId="15" fillId="3" borderId="44" xfId="2" applyFont="1" applyFill="1" applyBorder="1" applyAlignment="1">
      <alignment horizontal="center"/>
    </xf>
    <xf numFmtId="0" fontId="22" fillId="0" borderId="42" xfId="2" applyFont="1" applyBorder="1" applyAlignment="1">
      <alignment horizontal="center"/>
    </xf>
    <xf numFmtId="0" fontId="22" fillId="0" borderId="39" xfId="2" applyFont="1" applyBorder="1" applyAlignment="1">
      <alignment horizontal="center"/>
    </xf>
    <xf numFmtId="0" fontId="39" fillId="0" borderId="9" xfId="2" applyFont="1" applyBorder="1" applyAlignment="1">
      <alignment vertical="center"/>
    </xf>
    <xf numFmtId="41" fontId="4" fillId="0" borderId="20" xfId="2" applyNumberFormat="1" applyBorder="1"/>
    <xf numFmtId="41" fontId="4" fillId="4" borderId="44" xfId="2" applyNumberFormat="1" applyFill="1" applyBorder="1"/>
    <xf numFmtId="41" fontId="4" fillId="3" borderId="44" xfId="2" applyNumberFormat="1" applyFill="1" applyBorder="1"/>
    <xf numFmtId="0" fontId="25" fillId="0" borderId="3" xfId="2" applyFont="1" applyBorder="1"/>
    <xf numFmtId="2" fontId="25" fillId="0" borderId="3" xfId="2" applyNumberFormat="1" applyFont="1" applyBorder="1" applyAlignment="1">
      <alignment vertical="center"/>
    </xf>
    <xf numFmtId="41" fontId="25" fillId="0" borderId="3" xfId="2" applyNumberFormat="1" applyFont="1" applyBorder="1" applyAlignment="1">
      <alignment vertical="center"/>
    </xf>
    <xf numFmtId="0" fontId="25" fillId="0" borderId="3" xfId="2" applyFont="1" applyBorder="1" applyAlignment="1">
      <alignment vertical="center"/>
    </xf>
    <xf numFmtId="0" fontId="39" fillId="0" borderId="39" xfId="2" applyFont="1" applyBorder="1" applyAlignment="1">
      <alignment horizontal="center" vertical="center"/>
    </xf>
    <xf numFmtId="0" fontId="39" fillId="0" borderId="42" xfId="2" applyFont="1" applyBorder="1" applyAlignment="1">
      <alignment horizontal="center" vertical="center"/>
    </xf>
    <xf numFmtId="0" fontId="39" fillId="0" borderId="42" xfId="2" applyFont="1" applyBorder="1" applyAlignment="1">
      <alignment horizontal="center" vertical="center" wrapText="1"/>
    </xf>
    <xf numFmtId="0" fontId="41" fillId="0" borderId="42" xfId="2" applyFont="1" applyBorder="1" applyAlignment="1">
      <alignment horizontal="center" vertical="center" wrapText="1"/>
    </xf>
    <xf numFmtId="0" fontId="39" fillId="0" borderId="16" xfId="2" applyFont="1" applyBorder="1" applyAlignment="1">
      <alignment horizontal="center" vertical="center" wrapText="1"/>
    </xf>
    <xf numFmtId="0" fontId="25" fillId="0" borderId="21" xfId="2" applyFont="1" applyBorder="1"/>
    <xf numFmtId="0" fontId="25" fillId="0" borderId="20" xfId="2" applyFont="1" applyBorder="1"/>
    <xf numFmtId="0" fontId="25" fillId="0" borderId="20" xfId="2" applyFont="1" applyBorder="1" applyAlignment="1">
      <alignment vertical="center"/>
    </xf>
    <xf numFmtId="2" fontId="25" fillId="3" borderId="44" xfId="2" applyNumberFormat="1" applyFont="1" applyFill="1" applyBorder="1" applyAlignment="1">
      <alignment vertical="center"/>
    </xf>
    <xf numFmtId="0" fontId="4" fillId="0" borderId="3" xfId="2" applyBorder="1" applyAlignment="1">
      <alignment vertical="center"/>
    </xf>
    <xf numFmtId="0" fontId="31" fillId="0" borderId="3" xfId="2" applyFont="1" applyBorder="1" applyAlignment="1">
      <alignment vertical="center"/>
    </xf>
    <xf numFmtId="179" fontId="4" fillId="0" borderId="3" xfId="2" applyNumberFormat="1" applyBorder="1" applyAlignment="1">
      <alignment vertical="center"/>
    </xf>
    <xf numFmtId="179" fontId="25" fillId="0" borderId="3" xfId="2" applyNumberFormat="1" applyFont="1" applyBorder="1" applyAlignment="1">
      <alignment vertical="center"/>
    </xf>
    <xf numFmtId="0" fontId="45" fillId="0" borderId="3" xfId="2" applyFont="1" applyBorder="1" applyAlignment="1">
      <alignment vertical="center"/>
    </xf>
    <xf numFmtId="0" fontId="4" fillId="0" borderId="20" xfId="2" applyBorder="1" applyAlignment="1">
      <alignment vertical="center"/>
    </xf>
    <xf numFmtId="0" fontId="65" fillId="0" borderId="25" xfId="2"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21"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vertical="center"/>
    </xf>
    <xf numFmtId="0" fontId="51" fillId="5" borderId="3" xfId="2" applyFont="1" applyFill="1" applyBorder="1" applyAlignment="1">
      <alignment horizontal="center" vertical="center" wrapText="1"/>
    </xf>
    <xf numFmtId="0" fontId="24" fillId="3" borderId="44" xfId="2" applyFont="1" applyFill="1" applyBorder="1" applyAlignment="1">
      <alignment horizontal="center"/>
    </xf>
    <xf numFmtId="0" fontId="55" fillId="0" borderId="3" xfId="0" applyFont="1" applyBorder="1" applyAlignment="1">
      <alignment horizontal="center" vertical="center" wrapText="1"/>
    </xf>
    <xf numFmtId="0" fontId="55" fillId="0" borderId="20" xfId="0" applyFont="1" applyBorder="1" applyAlignment="1">
      <alignment horizontal="center" vertical="center" wrapText="1"/>
    </xf>
    <xf numFmtId="0" fontId="23" fillId="0" borderId="45" xfId="2" quotePrefix="1" applyFont="1" applyBorder="1" applyAlignment="1">
      <alignment horizontal="center" vertical="center" wrapText="1"/>
    </xf>
    <xf numFmtId="41" fontId="13" fillId="0" borderId="3" xfId="2" applyNumberFormat="1" applyFont="1" applyBorder="1"/>
    <xf numFmtId="41" fontId="13" fillId="0" borderId="4" xfId="2" applyNumberFormat="1" applyFont="1" applyBorder="1"/>
    <xf numFmtId="180" fontId="13" fillId="0" borderId="8" xfId="2" applyNumberFormat="1" applyFont="1" applyBorder="1"/>
    <xf numFmtId="0" fontId="39" fillId="0" borderId="13" xfId="2" applyFont="1" applyBorder="1" applyAlignment="1">
      <alignment horizontal="center" vertical="center" wrapText="1"/>
    </xf>
    <xf numFmtId="0" fontId="20" fillId="0" borderId="30" xfId="2" applyFont="1" applyBorder="1" applyAlignment="1">
      <alignment horizontal="center" vertical="center"/>
    </xf>
    <xf numFmtId="0" fontId="28" fillId="0" borderId="47" xfId="2" applyFont="1" applyBorder="1" applyAlignment="1">
      <alignment vertical="center"/>
    </xf>
    <xf numFmtId="0" fontId="20" fillId="0" borderId="48" xfId="2" applyFont="1" applyBorder="1" applyAlignment="1">
      <alignment horizontal="center" vertical="center"/>
    </xf>
    <xf numFmtId="0" fontId="28" fillId="0" borderId="0" xfId="2" applyFont="1" applyAlignment="1">
      <alignment horizontal="right" vertical="center"/>
    </xf>
    <xf numFmtId="41" fontId="25" fillId="0" borderId="46" xfId="2" applyNumberFormat="1" applyFont="1" applyBorder="1"/>
    <xf numFmtId="41" fontId="22" fillId="0" borderId="48" xfId="2" applyNumberFormat="1" applyFont="1" applyBorder="1" applyAlignment="1">
      <alignment horizontal="center" vertical="center"/>
    </xf>
    <xf numFmtId="0" fontId="28" fillId="0" borderId="49" xfId="2" applyFont="1" applyBorder="1" applyAlignment="1">
      <alignment vertical="center"/>
    </xf>
    <xf numFmtId="0" fontId="28" fillId="0" borderId="50" xfId="2" applyFont="1" applyBorder="1" applyAlignment="1">
      <alignment horizontal="center" vertical="center"/>
    </xf>
    <xf numFmtId="0" fontId="28" fillId="0" borderId="49" xfId="2" applyFont="1" applyBorder="1" applyAlignment="1">
      <alignment horizontal="left" vertical="center"/>
    </xf>
    <xf numFmtId="0" fontId="24" fillId="3" borderId="35" xfId="2" applyFont="1" applyFill="1" applyBorder="1" applyAlignment="1">
      <alignment horizontal="center"/>
    </xf>
    <xf numFmtId="0" fontId="47" fillId="0" borderId="51" xfId="0" applyFont="1" applyBorder="1"/>
    <xf numFmtId="0" fontId="47" fillId="2" borderId="51" xfId="0" applyFont="1" applyFill="1" applyBorder="1" applyAlignment="1">
      <alignment vertical="center"/>
    </xf>
    <xf numFmtId="0" fontId="47" fillId="2" borderId="51" xfId="0" applyFont="1" applyFill="1" applyBorder="1"/>
    <xf numFmtId="0" fontId="47" fillId="0" borderId="52" xfId="0" applyFont="1" applyBorder="1"/>
    <xf numFmtId="0" fontId="47" fillId="0" borderId="53" xfId="0" applyFont="1" applyBorder="1"/>
    <xf numFmtId="0" fontId="47" fillId="0" borderId="54" xfId="0" applyFont="1" applyBorder="1"/>
    <xf numFmtId="41" fontId="13" fillId="8" borderId="8" xfId="2" applyNumberFormat="1" applyFont="1" applyFill="1" applyBorder="1"/>
    <xf numFmtId="41" fontId="13" fillId="8" borderId="3" xfId="2" applyNumberFormat="1" applyFont="1" applyFill="1" applyBorder="1"/>
    <xf numFmtId="181" fontId="13" fillId="8" borderId="3" xfId="2" applyNumberFormat="1" applyFont="1" applyFill="1" applyBorder="1"/>
    <xf numFmtId="41" fontId="14" fillId="8" borderId="20" xfId="2" applyNumberFormat="1" applyFont="1" applyFill="1" applyBorder="1" applyAlignment="1">
      <alignment horizontal="center"/>
    </xf>
    <xf numFmtId="41" fontId="13" fillId="8" borderId="4" xfId="2" applyNumberFormat="1" applyFont="1" applyFill="1" applyBorder="1"/>
    <xf numFmtId="41" fontId="13" fillId="8" borderId="5" xfId="2" applyNumberFormat="1" applyFont="1" applyFill="1" applyBorder="1"/>
    <xf numFmtId="0" fontId="20" fillId="8" borderId="3" xfId="2" applyFont="1" applyFill="1" applyBorder="1" applyAlignment="1">
      <alignment horizontal="center" vertical="center"/>
    </xf>
    <xf numFmtId="0" fontId="20" fillId="0" borderId="55" xfId="2" applyFont="1" applyBorder="1" applyAlignment="1">
      <alignment horizontal="center" vertical="center"/>
    </xf>
    <xf numFmtId="0" fontId="20" fillId="0" borderId="55" xfId="2" applyFont="1" applyBorder="1" applyAlignment="1">
      <alignment vertical="center"/>
    </xf>
    <xf numFmtId="0" fontId="28" fillId="0" borderId="55" xfId="2" applyFont="1" applyBorder="1" applyAlignment="1">
      <alignment horizontal="center" vertical="center"/>
    </xf>
    <xf numFmtId="0" fontId="28" fillId="0" borderId="55" xfId="2" applyFont="1" applyBorder="1" applyAlignment="1">
      <alignment vertical="center"/>
    </xf>
    <xf numFmtId="0" fontId="20" fillId="0" borderId="56" xfId="2" applyFont="1" applyBorder="1" applyAlignment="1">
      <alignment vertical="center"/>
    </xf>
    <xf numFmtId="0" fontId="20" fillId="0" borderId="57" xfId="2" applyFont="1" applyBorder="1" applyAlignment="1">
      <alignment vertical="center"/>
    </xf>
    <xf numFmtId="49" fontId="26" fillId="8" borderId="3" xfId="2" applyNumberFormat="1" applyFont="1" applyFill="1" applyBorder="1" applyAlignment="1">
      <alignment horizontal="center"/>
    </xf>
    <xf numFmtId="49" fontId="25" fillId="8" borderId="3" xfId="2" applyNumberFormat="1" applyFont="1" applyFill="1" applyBorder="1" applyAlignment="1">
      <alignment horizontal="center"/>
    </xf>
    <xf numFmtId="178" fontId="25" fillId="8" borderId="3" xfId="6" applyNumberFormat="1" applyFont="1" applyFill="1" applyBorder="1" applyAlignment="1">
      <alignment horizontal="center"/>
    </xf>
    <xf numFmtId="49" fontId="26" fillId="8" borderId="21" xfId="2" applyNumberFormat="1" applyFont="1" applyFill="1" applyBorder="1" applyAlignment="1">
      <alignment horizontal="center"/>
    </xf>
    <xf numFmtId="49" fontId="25" fillId="8" borderId="20" xfId="2" applyNumberFormat="1" applyFont="1" applyFill="1" applyBorder="1" applyAlignment="1">
      <alignment horizontal="center"/>
    </xf>
    <xf numFmtId="49" fontId="25" fillId="8" borderId="21" xfId="2" applyNumberFormat="1" applyFont="1" applyFill="1" applyBorder="1" applyAlignment="1">
      <alignment horizontal="center"/>
    </xf>
    <xf numFmtId="41" fontId="4" fillId="3" borderId="59" xfId="2" applyNumberFormat="1" applyFill="1" applyBorder="1"/>
    <xf numFmtId="0" fontId="32" fillId="0" borderId="51" xfId="2" applyFont="1" applyBorder="1"/>
    <xf numFmtId="0" fontId="32" fillId="0" borderId="61" xfId="2" applyFont="1" applyBorder="1"/>
    <xf numFmtId="0" fontId="54" fillId="0" borderId="52" xfId="2" applyFont="1" applyBorder="1" applyAlignment="1">
      <alignment horizontal="center"/>
    </xf>
    <xf numFmtId="0" fontId="32" fillId="0" borderId="62" xfId="2" applyFont="1" applyBorder="1"/>
    <xf numFmtId="49" fontId="25" fillId="8" borderId="43" xfId="2" applyNumberFormat="1" applyFont="1" applyFill="1" applyBorder="1" applyAlignment="1">
      <alignment horizontal="center"/>
    </xf>
    <xf numFmtId="49" fontId="25" fillId="8" borderId="44" xfId="2" applyNumberFormat="1" applyFont="1" applyFill="1" applyBorder="1" applyAlignment="1">
      <alignment horizontal="center"/>
    </xf>
    <xf numFmtId="43" fontId="25" fillId="8" borderId="3" xfId="1" applyFont="1" applyFill="1" applyBorder="1" applyAlignment="1">
      <alignment horizontal="center"/>
    </xf>
    <xf numFmtId="41" fontId="22" fillId="8" borderId="3" xfId="2" applyNumberFormat="1" applyFont="1" applyFill="1" applyBorder="1" applyAlignment="1">
      <alignment vertical="center"/>
    </xf>
    <xf numFmtId="41" fontId="25" fillId="8" borderId="3" xfId="2" applyNumberFormat="1" applyFont="1" applyFill="1" applyBorder="1" applyAlignment="1">
      <alignment vertical="center"/>
    </xf>
    <xf numFmtId="41" fontId="65" fillId="8" borderId="3" xfId="2" applyNumberFormat="1" applyFont="1" applyFill="1" applyBorder="1" applyAlignment="1">
      <alignment vertical="center"/>
    </xf>
    <xf numFmtId="41" fontId="25" fillId="8" borderId="21" xfId="2" applyNumberFormat="1" applyFont="1" applyFill="1" applyBorder="1" applyAlignment="1">
      <alignment vertical="center"/>
    </xf>
    <xf numFmtId="0" fontId="20" fillId="8" borderId="3" xfId="2" applyFont="1" applyFill="1" applyBorder="1" applyAlignment="1">
      <alignment horizontal="left" vertical="center"/>
    </xf>
    <xf numFmtId="0" fontId="15" fillId="0" borderId="51" xfId="2" applyFont="1" applyBorder="1" applyAlignment="1">
      <alignment horizontal="center" vertical="center"/>
    </xf>
    <xf numFmtId="0" fontId="20" fillId="0" borderId="51" xfId="2" applyFont="1" applyBorder="1" applyAlignment="1">
      <alignment horizontal="center" vertical="center"/>
    </xf>
    <xf numFmtId="0" fontId="22" fillId="8" borderId="3" xfId="2" applyFont="1" applyFill="1" applyBorder="1" applyAlignment="1">
      <alignment horizontal="center" vertical="center"/>
    </xf>
    <xf numFmtId="0" fontId="46" fillId="0" borderId="51" xfId="2" applyFont="1" applyBorder="1" applyAlignment="1">
      <alignment horizontal="center" vertical="center"/>
    </xf>
    <xf numFmtId="0" fontId="22" fillId="0" borderId="51" xfId="2" applyFont="1" applyBorder="1" applyAlignment="1">
      <alignment horizontal="center" vertical="center"/>
    </xf>
    <xf numFmtId="0" fontId="22" fillId="0" borderId="60" xfId="2" applyFont="1" applyBorder="1" applyAlignment="1">
      <alignment horizontal="center" vertical="center"/>
    </xf>
    <xf numFmtId="0" fontId="22" fillId="0" borderId="61" xfId="2" applyFont="1" applyBorder="1" applyAlignment="1">
      <alignment horizontal="center" vertical="center"/>
    </xf>
    <xf numFmtId="0" fontId="22" fillId="0" borderId="64" xfId="2" applyFont="1" applyBorder="1" applyAlignment="1">
      <alignment horizontal="center" vertical="center"/>
    </xf>
    <xf numFmtId="0" fontId="22" fillId="0" borderId="65" xfId="2" applyFont="1" applyBorder="1" applyAlignment="1">
      <alignment horizontal="center" vertical="center"/>
    </xf>
    <xf numFmtId="0" fontId="22" fillId="0" borderId="66" xfId="2" applyFont="1" applyBorder="1" applyAlignment="1">
      <alignment horizontal="center" vertical="center"/>
    </xf>
    <xf numFmtId="0" fontId="22" fillId="0" borderId="67" xfId="2" applyFont="1" applyBorder="1" applyAlignment="1">
      <alignment horizontal="center" vertical="center"/>
    </xf>
    <xf numFmtId="0" fontId="22" fillId="0" borderId="68" xfId="2" applyFont="1" applyBorder="1" applyAlignment="1">
      <alignment horizontal="center" vertical="center"/>
    </xf>
    <xf numFmtId="0" fontId="22" fillId="0" borderId="52" xfId="2" applyFont="1" applyBorder="1" applyAlignment="1">
      <alignment horizontal="center" vertical="center"/>
    </xf>
    <xf numFmtId="0" fontId="22" fillId="0" borderId="69" xfId="2" applyFont="1" applyBorder="1" applyAlignment="1">
      <alignment horizontal="center" vertical="center"/>
    </xf>
    <xf numFmtId="0" fontId="22" fillId="0" borderId="70" xfId="2" applyFont="1" applyBorder="1" applyAlignment="1">
      <alignment horizontal="center" vertical="center"/>
    </xf>
    <xf numFmtId="41" fontId="25" fillId="8" borderId="3" xfId="2" applyNumberFormat="1" applyFont="1" applyFill="1" applyBorder="1"/>
    <xf numFmtId="41" fontId="25" fillId="8" borderId="20" xfId="2" applyNumberFormat="1" applyFont="1" applyFill="1" applyBorder="1"/>
    <xf numFmtId="41" fontId="25" fillId="8" borderId="21" xfId="2" applyNumberFormat="1" applyFont="1" applyFill="1" applyBorder="1"/>
    <xf numFmtId="41" fontId="25" fillId="8" borderId="9" xfId="2" applyNumberFormat="1" applyFont="1" applyFill="1" applyBorder="1"/>
    <xf numFmtId="0" fontId="23" fillId="0" borderId="23" xfId="2" applyFont="1" applyBorder="1" applyAlignment="1">
      <alignment horizontal="center" vertical="center" wrapText="1"/>
    </xf>
    <xf numFmtId="41" fontId="22" fillId="8" borderId="21" xfId="2" applyNumberFormat="1" applyFont="1" applyFill="1" applyBorder="1" applyAlignment="1">
      <alignment vertical="center"/>
    </xf>
    <xf numFmtId="41" fontId="25" fillId="8" borderId="3" xfId="2" applyNumberFormat="1" applyFont="1" applyFill="1" applyBorder="1" applyAlignment="1">
      <alignment horizontal="center"/>
    </xf>
    <xf numFmtId="49" fontId="25" fillId="8" borderId="3" xfId="2" quotePrefix="1" applyNumberFormat="1" applyFont="1" applyFill="1" applyBorder="1" applyAlignment="1">
      <alignment horizontal="center"/>
    </xf>
    <xf numFmtId="41" fontId="26" fillId="8" borderId="3" xfId="2" applyNumberFormat="1" applyFont="1" applyFill="1" applyBorder="1"/>
    <xf numFmtId="0" fontId="4" fillId="0" borderId="51" xfId="2" applyBorder="1"/>
    <xf numFmtId="0" fontId="29" fillId="0" borderId="51" xfId="2" quotePrefix="1" applyFont="1" applyBorder="1" applyAlignment="1">
      <alignment horizontal="left" vertical="center"/>
    </xf>
    <xf numFmtId="0" fontId="29" fillId="0" borderId="51" xfId="2" applyFont="1" applyBorder="1"/>
    <xf numFmtId="0" fontId="29" fillId="0" borderId="51" xfId="2" quotePrefix="1" applyFont="1" applyBorder="1" applyAlignment="1">
      <alignment horizontal="left"/>
    </xf>
    <xf numFmtId="178" fontId="4" fillId="0" borderId="51" xfId="6" applyNumberFormat="1" applyFont="1" applyBorder="1"/>
    <xf numFmtId="0" fontId="4" fillId="0" borderId="51" xfId="2" applyBorder="1" applyAlignment="1">
      <alignment horizontal="left"/>
    </xf>
    <xf numFmtId="12" fontId="25" fillId="8" borderId="3" xfId="2" applyNumberFormat="1" applyFont="1" applyFill="1" applyBorder="1" applyAlignment="1">
      <alignment horizontal="center"/>
    </xf>
    <xf numFmtId="0" fontId="19" fillId="0" borderId="39" xfId="2" quotePrefix="1" applyFont="1" applyBorder="1" applyAlignment="1">
      <alignment horizontal="center" vertical="center" wrapText="1"/>
    </xf>
    <xf numFmtId="0" fontId="19" fillId="0" borderId="42" xfId="2" quotePrefix="1" applyFont="1" applyBorder="1" applyAlignment="1">
      <alignment horizontal="center" vertical="center" wrapText="1"/>
    </xf>
    <xf numFmtId="0" fontId="19" fillId="0" borderId="42" xfId="2" applyFont="1" applyBorder="1" applyAlignment="1">
      <alignment horizontal="center" vertical="center" wrapText="1"/>
    </xf>
    <xf numFmtId="0" fontId="19" fillId="0" borderId="16" xfId="2" applyFont="1" applyBorder="1" applyAlignment="1">
      <alignment horizontal="center" vertical="center" wrapText="1"/>
    </xf>
    <xf numFmtId="41" fontId="15" fillId="3" borderId="44" xfId="2" applyNumberFormat="1" applyFont="1" applyFill="1" applyBorder="1"/>
    <xf numFmtId="41" fontId="15" fillId="3" borderId="29" xfId="2" applyNumberFormat="1" applyFont="1" applyFill="1" applyBorder="1"/>
    <xf numFmtId="0" fontId="20" fillId="0" borderId="71" xfId="2" applyFont="1" applyBorder="1" applyAlignment="1">
      <alignment horizontal="center" vertical="center"/>
    </xf>
    <xf numFmtId="0" fontId="20" fillId="0" borderId="71" xfId="2" applyFont="1" applyBorder="1"/>
    <xf numFmtId="0" fontId="22" fillId="0" borderId="71" xfId="2" applyFont="1" applyBorder="1" applyAlignment="1">
      <alignment horizontal="right"/>
    </xf>
    <xf numFmtId="41" fontId="25" fillId="8" borderId="44" xfId="2" applyNumberFormat="1" applyFont="1" applyFill="1" applyBorder="1" applyAlignment="1">
      <alignment vertical="center"/>
    </xf>
    <xf numFmtId="0" fontId="47" fillId="0" borderId="61" xfId="0" applyFont="1" applyBorder="1"/>
    <xf numFmtId="0" fontId="47" fillId="0" borderId="60" xfId="0" applyFont="1" applyBorder="1"/>
    <xf numFmtId="0" fontId="47" fillId="0" borderId="63" xfId="0" applyFont="1" applyBorder="1"/>
    <xf numFmtId="0" fontId="47" fillId="0" borderId="67" xfId="0" applyFont="1" applyBorder="1"/>
    <xf numFmtId="0" fontId="47" fillId="0" borderId="72" xfId="0" applyFont="1" applyBorder="1"/>
    <xf numFmtId="0" fontId="47" fillId="0" borderId="73" xfId="0" applyFont="1" applyBorder="1"/>
    <xf numFmtId="10" fontId="47" fillId="0" borderId="26" xfId="7" applyNumberFormat="1" applyFont="1" applyFill="1" applyBorder="1" applyAlignment="1">
      <alignment vertical="center"/>
    </xf>
    <xf numFmtId="0" fontId="25" fillId="2" borderId="7" xfId="0" applyFont="1" applyFill="1" applyBorder="1" applyAlignment="1">
      <alignment horizontal="right" vertical="center" wrapText="1"/>
    </xf>
    <xf numFmtId="0" fontId="25" fillId="2" borderId="27" xfId="0" applyFont="1" applyFill="1" applyBorder="1" applyAlignment="1">
      <alignment horizontal="right" vertical="center" wrapText="1"/>
    </xf>
    <xf numFmtId="0" fontId="69" fillId="0" borderId="74" xfId="0" applyFont="1" applyBorder="1"/>
    <xf numFmtId="10" fontId="67" fillId="0" borderId="26" xfId="7" applyNumberFormat="1" applyFont="1" applyFill="1" applyBorder="1" applyAlignment="1">
      <alignment vertical="center"/>
    </xf>
    <xf numFmtId="41" fontId="25" fillId="8" borderId="27" xfId="2" applyNumberFormat="1" applyFont="1" applyFill="1" applyBorder="1" applyAlignment="1">
      <alignment vertical="center"/>
    </xf>
    <xf numFmtId="41" fontId="65" fillId="8" borderId="27" xfId="2" applyNumberFormat="1" applyFont="1" applyFill="1" applyBorder="1" applyAlignment="1">
      <alignment vertical="center"/>
    </xf>
    <xf numFmtId="41" fontId="22" fillId="8" borderId="27" xfId="2" applyNumberFormat="1" applyFont="1" applyFill="1" applyBorder="1" applyAlignment="1">
      <alignment vertical="center"/>
    </xf>
    <xf numFmtId="179" fontId="25" fillId="0" borderId="27" xfId="2" applyNumberFormat="1" applyFont="1" applyBorder="1" applyAlignment="1">
      <alignment vertical="center"/>
    </xf>
    <xf numFmtId="41" fontId="25" fillId="0" borderId="75" xfId="2" applyNumberFormat="1" applyFont="1" applyBorder="1" applyAlignment="1">
      <alignment vertical="center"/>
    </xf>
    <xf numFmtId="41" fontId="26" fillId="8" borderId="3" xfId="2" applyNumberFormat="1" applyFont="1" applyFill="1" applyBorder="1" applyAlignment="1">
      <alignment vertical="center"/>
    </xf>
    <xf numFmtId="181" fontId="25" fillId="3" borderId="29" xfId="2" applyNumberFormat="1" applyFont="1" applyFill="1" applyBorder="1" applyAlignment="1">
      <alignment vertical="center"/>
    </xf>
    <xf numFmtId="181" fontId="25" fillId="3" borderId="33" xfId="2" applyNumberFormat="1" applyFont="1" applyFill="1" applyBorder="1" applyAlignment="1">
      <alignment vertical="center"/>
    </xf>
    <xf numFmtId="0" fontId="20" fillId="6" borderId="0" xfId="2" applyFont="1" applyFill="1" applyAlignment="1">
      <alignment horizontal="center" vertical="center"/>
    </xf>
    <xf numFmtId="2" fontId="20" fillId="0" borderId="0" xfId="2" applyNumberFormat="1" applyFont="1" applyAlignment="1">
      <alignment horizontal="center" vertical="center"/>
    </xf>
    <xf numFmtId="41" fontId="26" fillId="8" borderId="9" xfId="2" applyNumberFormat="1" applyFont="1" applyFill="1" applyBorder="1"/>
    <xf numFmtId="0" fontId="52" fillId="0" borderId="0" xfId="2" applyFont="1" applyAlignment="1">
      <alignment vertical="center"/>
    </xf>
    <xf numFmtId="41" fontId="22" fillId="8" borderId="3" xfId="2" applyNumberFormat="1" applyFont="1" applyFill="1" applyBorder="1"/>
    <xf numFmtId="0" fontId="52" fillId="0" borderId="0" xfId="2" applyFont="1" applyAlignment="1">
      <alignment horizontal="center" vertical="center"/>
    </xf>
    <xf numFmtId="0" fontId="20" fillId="9" borderId="3" xfId="2" applyFont="1" applyFill="1" applyBorder="1" applyAlignment="1">
      <alignment horizontal="center" vertical="center"/>
    </xf>
    <xf numFmtId="0" fontId="20" fillId="5" borderId="3" xfId="2" applyFont="1" applyFill="1" applyBorder="1" applyAlignment="1">
      <alignment horizontal="center" vertical="center"/>
    </xf>
    <xf numFmtId="41" fontId="47" fillId="0" borderId="44" xfId="0" applyNumberFormat="1" applyFont="1" applyBorder="1" applyAlignment="1">
      <alignment vertical="center"/>
    </xf>
    <xf numFmtId="41" fontId="47" fillId="0" borderId="29" xfId="0" applyNumberFormat="1" applyFont="1" applyBorder="1" applyAlignment="1">
      <alignment vertical="center"/>
    </xf>
    <xf numFmtId="0" fontId="13" fillId="0" borderId="79" xfId="2" applyFont="1" applyBorder="1" applyAlignment="1">
      <alignment horizontal="center"/>
    </xf>
    <xf numFmtId="0" fontId="7" fillId="0" borderId="80" xfId="2" applyFont="1" applyBorder="1" applyAlignment="1">
      <alignment horizontal="left"/>
    </xf>
    <xf numFmtId="181" fontId="13" fillId="8" borderId="4" xfId="2" applyNumberFormat="1" applyFont="1" applyFill="1" applyBorder="1"/>
    <xf numFmtId="41" fontId="13" fillId="0" borderId="81" xfId="2" applyNumberFormat="1" applyFont="1" applyBorder="1"/>
    <xf numFmtId="0" fontId="9" fillId="0" borderId="77" xfId="2" applyFont="1" applyBorder="1" applyAlignment="1">
      <alignment horizontal="center" vertical="center"/>
    </xf>
    <xf numFmtId="0" fontId="11" fillId="0" borderId="7" xfId="2" applyFont="1" applyBorder="1" applyAlignment="1">
      <alignment horizontal="center" vertical="center"/>
    </xf>
    <xf numFmtId="0" fontId="11" fillId="0" borderId="7" xfId="2" applyFont="1" applyBorder="1" applyAlignment="1">
      <alignment horizontal="center" vertical="center" wrapText="1"/>
    </xf>
    <xf numFmtId="0" fontId="11" fillId="0" borderId="78" xfId="2" applyFont="1" applyBorder="1" applyAlignment="1">
      <alignment horizontal="center" vertical="center" wrapText="1"/>
    </xf>
    <xf numFmtId="0" fontId="9" fillId="0" borderId="3" xfId="2" applyFont="1" applyBorder="1" applyAlignment="1">
      <alignment horizontal="center" vertical="center"/>
    </xf>
    <xf numFmtId="0" fontId="11" fillId="0" borderId="3" xfId="2" applyFont="1" applyBorder="1" applyAlignment="1">
      <alignment horizontal="center" vertical="center"/>
    </xf>
    <xf numFmtId="0" fontId="11" fillId="0" borderId="3" xfId="2" applyFont="1" applyBorder="1" applyAlignment="1">
      <alignment horizontal="center" vertical="center" wrapText="1"/>
    </xf>
    <xf numFmtId="0" fontId="7" fillId="0" borderId="3" xfId="2" applyFont="1" applyBorder="1" applyAlignment="1">
      <alignment horizontal="left"/>
    </xf>
    <xf numFmtId="41" fontId="22" fillId="8" borderId="9" xfId="2" applyNumberFormat="1" applyFont="1" applyFill="1" applyBorder="1" applyAlignment="1">
      <alignment vertical="center"/>
    </xf>
    <xf numFmtId="0" fontId="22" fillId="5" borderId="3" xfId="2" applyFont="1" applyFill="1" applyBorder="1" applyAlignment="1">
      <alignment vertical="center"/>
    </xf>
    <xf numFmtId="0" fontId="53" fillId="5" borderId="3" xfId="2" applyFont="1" applyFill="1" applyBorder="1" applyAlignment="1">
      <alignment vertical="center"/>
    </xf>
    <xf numFmtId="0" fontId="52" fillId="6" borderId="0" xfId="2" applyFont="1" applyFill="1" applyAlignment="1">
      <alignment vertical="center"/>
    </xf>
    <xf numFmtId="0" fontId="52" fillId="6" borderId="0" xfId="2" applyFont="1" applyFill="1" applyAlignment="1">
      <alignment horizontal="center" vertical="center"/>
    </xf>
    <xf numFmtId="0" fontId="52" fillId="6" borderId="58" xfId="2" applyFont="1" applyFill="1" applyBorder="1" applyAlignment="1">
      <alignment horizontal="center" vertical="center"/>
    </xf>
    <xf numFmtId="0" fontId="52" fillId="5" borderId="0" xfId="2" applyFont="1" applyFill="1" applyAlignment="1">
      <alignment horizontal="center" vertical="center"/>
    </xf>
    <xf numFmtId="0" fontId="22" fillId="6" borderId="0" xfId="2" applyFont="1" applyFill="1" applyAlignment="1">
      <alignment horizontal="left" vertical="center"/>
    </xf>
    <xf numFmtId="0" fontId="22" fillId="6" borderId="0" xfId="2" applyFont="1" applyFill="1" applyAlignment="1">
      <alignment horizontal="center" vertical="center"/>
    </xf>
    <xf numFmtId="0" fontId="20" fillId="6" borderId="51" xfId="2" applyFont="1" applyFill="1" applyBorder="1" applyAlignment="1">
      <alignment horizontal="center" vertical="center"/>
    </xf>
    <xf numFmtId="182" fontId="66" fillId="8" borderId="3" xfId="2" applyNumberFormat="1" applyFont="1" applyFill="1" applyBorder="1" applyAlignment="1">
      <alignment horizontal="right" vertical="center"/>
    </xf>
    <xf numFmtId="182" fontId="67" fillId="6" borderId="1" xfId="0" applyNumberFormat="1" applyFont="1" applyFill="1" applyBorder="1" applyAlignment="1">
      <alignment horizontal="right" vertical="center" wrapText="1"/>
    </xf>
    <xf numFmtId="182" fontId="25" fillId="8" borderId="3" xfId="2" applyNumberFormat="1" applyFont="1" applyFill="1" applyBorder="1" applyAlignment="1">
      <alignment horizontal="right" vertical="center"/>
    </xf>
    <xf numFmtId="182" fontId="67" fillId="6" borderId="2" xfId="0" applyNumberFormat="1" applyFont="1" applyFill="1" applyBorder="1" applyAlignment="1">
      <alignment horizontal="right" vertical="center" wrapText="1"/>
    </xf>
    <xf numFmtId="182" fontId="67" fillId="0" borderId="3" xfId="0" applyNumberFormat="1" applyFont="1" applyBorder="1" applyAlignment="1">
      <alignment vertical="center"/>
    </xf>
    <xf numFmtId="182" fontId="47" fillId="6" borderId="1" xfId="0" applyNumberFormat="1" applyFont="1" applyFill="1" applyBorder="1" applyAlignment="1">
      <alignment horizontal="right" vertical="center" wrapText="1"/>
    </xf>
    <xf numFmtId="182" fontId="47" fillId="6" borderId="2" xfId="0" applyNumberFormat="1" applyFont="1" applyFill="1" applyBorder="1" applyAlignment="1">
      <alignment horizontal="right" vertical="center" wrapText="1"/>
    </xf>
    <xf numFmtId="182" fontId="47" fillId="0" borderId="3" xfId="0" applyNumberFormat="1" applyFont="1" applyBorder="1" applyAlignment="1">
      <alignment vertical="center"/>
    </xf>
    <xf numFmtId="182" fontId="47" fillId="0" borderId="1" xfId="1" applyNumberFormat="1" applyFont="1" applyFill="1" applyBorder="1" applyAlignment="1">
      <alignment horizontal="right" vertical="center" wrapText="1"/>
    </xf>
    <xf numFmtId="182" fontId="25" fillId="8" borderId="4" xfId="2" applyNumberFormat="1" applyFont="1" applyFill="1" applyBorder="1" applyAlignment="1">
      <alignment horizontal="right" vertical="center"/>
    </xf>
    <xf numFmtId="182" fontId="47" fillId="0" borderId="4" xfId="0" applyNumberFormat="1" applyFont="1" applyBorder="1" applyAlignment="1">
      <alignment vertical="center"/>
    </xf>
    <xf numFmtId="182" fontId="49" fillId="2" borderId="76" xfId="0" applyNumberFormat="1" applyFont="1" applyFill="1" applyBorder="1" applyAlignment="1">
      <alignment horizontal="right" vertical="center" wrapText="1"/>
    </xf>
    <xf numFmtId="0" fontId="27" fillId="0" borderId="0" xfId="2" applyFont="1" applyAlignment="1">
      <alignment wrapText="1"/>
    </xf>
    <xf numFmtId="0" fontId="29" fillId="0" borderId="67" xfId="2" quotePrefix="1" applyFont="1" applyBorder="1" applyAlignment="1">
      <alignment horizontal="left" vertical="center"/>
    </xf>
    <xf numFmtId="0" fontId="4" fillId="0" borderId="67" xfId="2" quotePrefix="1" applyBorder="1" applyAlignment="1">
      <alignment horizontal="left"/>
    </xf>
    <xf numFmtId="0" fontId="4" fillId="0" borderId="67" xfId="2" applyBorder="1"/>
    <xf numFmtId="0" fontId="4" fillId="0" borderId="67" xfId="2" quotePrefix="1" applyBorder="1" applyAlignment="1">
      <alignment horizontal="left" vertical="center"/>
    </xf>
    <xf numFmtId="0" fontId="22" fillId="0" borderId="67" xfId="2" applyFont="1" applyBorder="1" applyAlignment="1">
      <alignment horizontal="right"/>
    </xf>
    <xf numFmtId="0" fontId="47" fillId="0" borderId="51" xfId="0" applyFont="1" applyBorder="1" applyAlignment="1">
      <alignment vertical="center"/>
    </xf>
    <xf numFmtId="0" fontId="55" fillId="0" borderId="51" xfId="0" applyFont="1" applyBorder="1" applyAlignment="1">
      <alignment vertical="center"/>
    </xf>
    <xf numFmtId="0" fontId="47" fillId="0" borderId="82" xfId="0" applyFont="1" applyBorder="1" applyAlignment="1">
      <alignment vertical="center"/>
    </xf>
    <xf numFmtId="0" fontId="55" fillId="0" borderId="83" xfId="0" applyFont="1" applyBorder="1" applyAlignment="1">
      <alignment vertical="center"/>
    </xf>
    <xf numFmtId="0" fontId="47" fillId="0" borderId="83" xfId="0" applyFont="1" applyBorder="1" applyAlignment="1">
      <alignment vertical="center"/>
    </xf>
    <xf numFmtId="0" fontId="47" fillId="0" borderId="84" xfId="0" applyFont="1" applyBorder="1" applyAlignment="1">
      <alignment vertical="center"/>
    </xf>
    <xf numFmtId="0" fontId="47" fillId="0" borderId="85" xfId="0" applyFont="1" applyBorder="1" applyAlignment="1">
      <alignment vertical="center"/>
    </xf>
    <xf numFmtId="0" fontId="55" fillId="0" borderId="71" xfId="0" applyFont="1" applyBorder="1" applyAlignment="1">
      <alignment horizontal="center" vertical="center"/>
    </xf>
    <xf numFmtId="0" fontId="47" fillId="0" borderId="71" xfId="0" applyFont="1" applyBorder="1" applyAlignment="1">
      <alignment vertical="center"/>
    </xf>
    <xf numFmtId="0" fontId="47" fillId="0" borderId="86" xfId="0" applyFont="1" applyBorder="1" applyAlignment="1">
      <alignment vertical="center"/>
    </xf>
    <xf numFmtId="41" fontId="47" fillId="0" borderId="3" xfId="0" applyNumberFormat="1" applyFont="1" applyBorder="1" applyAlignment="1">
      <alignment vertical="center"/>
    </xf>
    <xf numFmtId="41" fontId="47" fillId="0" borderId="20" xfId="0" applyNumberFormat="1" applyFont="1" applyBorder="1" applyAlignment="1">
      <alignment vertical="center"/>
    </xf>
    <xf numFmtId="0" fontId="47" fillId="0" borderId="29" xfId="0" applyFont="1" applyBorder="1" applyAlignment="1">
      <alignment vertical="center"/>
    </xf>
    <xf numFmtId="182" fontId="67" fillId="0" borderId="1" xfId="1" applyNumberFormat="1" applyFont="1" applyFill="1" applyBorder="1" applyAlignment="1">
      <alignment horizontal="right" vertical="center" wrapText="1"/>
    </xf>
    <xf numFmtId="0" fontId="89" fillId="6" borderId="38" xfId="0" applyFont="1" applyFill="1" applyBorder="1" applyAlignment="1">
      <alignment horizontal="center" vertical="center" wrapText="1"/>
    </xf>
    <xf numFmtId="0" fontId="89" fillId="6" borderId="38" xfId="0" applyFont="1" applyFill="1" applyBorder="1" applyAlignment="1">
      <alignment horizontal="center" vertical="center"/>
    </xf>
    <xf numFmtId="0" fontId="89" fillId="6" borderId="3" xfId="0" applyFont="1" applyFill="1" applyBorder="1" applyAlignment="1">
      <alignment horizontal="center" vertical="center" wrapText="1"/>
    </xf>
    <xf numFmtId="0" fontId="47" fillId="6" borderId="1" xfId="0" applyFont="1" applyFill="1" applyBorder="1" applyAlignment="1">
      <alignment horizontal="center" vertical="center" wrapText="1"/>
    </xf>
    <xf numFmtId="49" fontId="90" fillId="8" borderId="3" xfId="2" applyNumberFormat="1" applyFont="1" applyFill="1" applyBorder="1" applyAlignment="1">
      <alignment horizontal="center"/>
    </xf>
    <xf numFmtId="182" fontId="25" fillId="6" borderId="3" xfId="2" applyNumberFormat="1" applyFont="1" applyFill="1" applyBorder="1" applyAlignment="1">
      <alignment horizontal="right" vertical="center"/>
    </xf>
    <xf numFmtId="0" fontId="47" fillId="0" borderId="0" xfId="0" applyFont="1" applyBorder="1"/>
    <xf numFmtId="0" fontId="47" fillId="2" borderId="0" xfId="0" applyFont="1" applyFill="1" applyBorder="1" applyAlignment="1">
      <alignment vertical="center" wrapText="1"/>
    </xf>
    <xf numFmtId="0" fontId="47" fillId="2" borderId="89" xfId="0" applyFont="1" applyFill="1" applyBorder="1" applyAlignment="1">
      <alignment vertical="center" wrapText="1"/>
    </xf>
    <xf numFmtId="0" fontId="22" fillId="2" borderId="0" xfId="0" applyFont="1" applyFill="1" applyBorder="1" applyAlignment="1">
      <alignment vertical="center"/>
    </xf>
    <xf numFmtId="0" fontId="48" fillId="2" borderId="0" xfId="0" applyFont="1" applyFill="1" applyBorder="1" applyAlignment="1">
      <alignment vertical="center" wrapText="1"/>
    </xf>
    <xf numFmtId="0" fontId="47" fillId="2" borderId="0" xfId="0" applyFont="1" applyFill="1" applyBorder="1" applyAlignment="1">
      <alignment horizontal="right" vertical="center" wrapText="1"/>
    </xf>
    <xf numFmtId="0" fontId="47" fillId="2" borderId="89" xfId="0" applyFont="1" applyFill="1" applyBorder="1" applyAlignment="1">
      <alignment horizontal="right" vertical="center" wrapText="1"/>
    </xf>
    <xf numFmtId="0" fontId="53" fillId="2" borderId="0" xfId="0" applyFont="1" applyFill="1" applyBorder="1" applyAlignment="1">
      <alignment vertical="center"/>
    </xf>
    <xf numFmtId="0" fontId="47" fillId="2" borderId="90" xfId="0" applyFont="1" applyFill="1" applyBorder="1" applyAlignment="1">
      <alignment horizontal="right" vertical="center"/>
    </xf>
    <xf numFmtId="0" fontId="47" fillId="2" borderId="93" xfId="0" applyFont="1" applyFill="1" applyBorder="1" applyAlignment="1">
      <alignment horizontal="left" vertical="center"/>
    </xf>
    <xf numFmtId="0" fontId="47" fillId="2" borderId="93" xfId="0" applyFont="1" applyFill="1" applyBorder="1" applyAlignment="1">
      <alignment horizontal="left" vertical="center" wrapText="1"/>
    </xf>
    <xf numFmtId="0" fontId="25" fillId="2" borderId="93" xfId="0" applyFont="1" applyFill="1" applyBorder="1" applyAlignment="1">
      <alignment horizontal="left" vertical="center"/>
    </xf>
    <xf numFmtId="0" fontId="25" fillId="2" borderId="93" xfId="0" applyFont="1" applyFill="1" applyBorder="1" applyAlignment="1">
      <alignment horizontal="left" vertical="center" wrapText="1"/>
    </xf>
    <xf numFmtId="0" fontId="49" fillId="2" borderId="94" xfId="0" applyFont="1" applyFill="1" applyBorder="1" applyAlignment="1">
      <alignment horizontal="left" vertical="center"/>
    </xf>
    <xf numFmtId="49" fontId="26" fillId="8" borderId="9" xfId="2" applyNumberFormat="1" applyFont="1" applyFill="1" applyBorder="1" applyAlignment="1">
      <alignment horizontal="center"/>
    </xf>
    <xf numFmtId="0" fontId="32" fillId="0" borderId="63" xfId="2" applyFont="1" applyBorder="1"/>
    <xf numFmtId="0" fontId="32" fillId="0" borderId="67" xfId="2" applyFont="1" applyBorder="1"/>
    <xf numFmtId="0" fontId="24" fillId="0" borderId="29" xfId="2" applyFont="1" applyBorder="1" applyAlignment="1">
      <alignment horizontal="center"/>
    </xf>
    <xf numFmtId="41" fontId="22" fillId="6" borderId="3" xfId="2" applyNumberFormat="1" applyFont="1" applyFill="1" applyBorder="1" applyAlignment="1">
      <alignment vertical="center"/>
    </xf>
    <xf numFmtId="41" fontId="25" fillId="6" borderId="3" xfId="2" applyNumberFormat="1" applyFont="1" applyFill="1" applyBorder="1" applyAlignment="1">
      <alignment vertical="center"/>
    </xf>
    <xf numFmtId="2" fontId="25" fillId="6" borderId="3" xfId="2" applyNumberFormat="1" applyFont="1" applyFill="1" applyBorder="1" applyAlignment="1">
      <alignment vertical="center"/>
    </xf>
    <xf numFmtId="0" fontId="20" fillId="6" borderId="3" xfId="2" applyFont="1" applyFill="1" applyBorder="1" applyAlignment="1">
      <alignment horizontal="left" vertical="center"/>
    </xf>
    <xf numFmtId="41" fontId="90" fillId="8" borderId="3" xfId="2" applyNumberFormat="1" applyFont="1" applyFill="1" applyBorder="1"/>
    <xf numFmtId="0" fontId="64" fillId="2" borderId="5" xfId="0" applyFont="1" applyFill="1" applyBorder="1" applyAlignment="1">
      <alignment horizontal="center" vertical="center" wrapText="1"/>
    </xf>
    <xf numFmtId="0" fontId="63" fillId="2" borderId="6" xfId="0" applyFont="1" applyFill="1" applyBorder="1" applyAlignment="1">
      <alignment horizontal="center" vertical="center" wrapText="1"/>
    </xf>
    <xf numFmtId="0" fontId="63" fillId="2" borderId="88" xfId="0" applyFont="1" applyFill="1" applyBorder="1" applyAlignment="1">
      <alignment horizontal="center" vertical="center" wrapText="1"/>
    </xf>
    <xf numFmtId="0" fontId="25" fillId="2" borderId="51" xfId="0" applyFont="1" applyFill="1" applyBorder="1" applyAlignment="1">
      <alignment horizontal="left" vertical="center" wrapText="1"/>
    </xf>
    <xf numFmtId="0" fontId="47" fillId="2" borderId="0" xfId="0" applyFont="1" applyFill="1" applyBorder="1" applyAlignment="1">
      <alignment horizontal="right" vertical="center" wrapText="1"/>
    </xf>
    <xf numFmtId="0" fontId="23" fillId="6" borderId="2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47" fillId="2" borderId="89" xfId="0" applyFont="1" applyFill="1" applyBorder="1" applyAlignment="1">
      <alignment horizontal="right" vertical="center" wrapText="1"/>
    </xf>
    <xf numFmtId="0" fontId="56" fillId="2" borderId="7" xfId="0" applyFont="1" applyFill="1" applyBorder="1" applyAlignment="1">
      <alignment horizontal="center" vertical="center"/>
    </xf>
    <xf numFmtId="0" fontId="49" fillId="2" borderId="91" xfId="0" applyFont="1" applyFill="1" applyBorder="1" applyAlignment="1">
      <alignment horizontal="center" vertical="center"/>
    </xf>
    <xf numFmtId="0" fontId="49" fillId="2" borderId="92" xfId="0" applyFont="1" applyFill="1" applyBorder="1" applyAlignment="1">
      <alignment horizontal="center" vertical="center"/>
    </xf>
    <xf numFmtId="0" fontId="49" fillId="6" borderId="8"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7" fillId="2" borderId="51" xfId="0" applyFont="1" applyFill="1" applyBorder="1" applyAlignment="1">
      <alignment horizontal="left" vertical="center" wrapText="1"/>
    </xf>
    <xf numFmtId="0" fontId="70" fillId="0" borderId="4" xfId="0" applyFont="1" applyBorder="1" applyAlignment="1">
      <alignment horizontal="center"/>
    </xf>
    <xf numFmtId="0" fontId="70" fillId="0" borderId="87" xfId="0" applyFont="1" applyBorder="1" applyAlignment="1">
      <alignment horizontal="center"/>
    </xf>
    <xf numFmtId="0" fontId="70" fillId="0" borderId="26" xfId="0" applyFont="1" applyBorder="1" applyAlignment="1">
      <alignment horizontal="center"/>
    </xf>
    <xf numFmtId="0" fontId="8" fillId="0" borderId="0" xfId="3" applyFont="1" applyAlignment="1">
      <alignment horizontal="left" wrapText="1"/>
    </xf>
    <xf numFmtId="0" fontId="5" fillId="0" borderId="0" xfId="2" applyFont="1" applyAlignment="1">
      <alignment horizontal="center"/>
    </xf>
    <xf numFmtId="0" fontId="8" fillId="0" borderId="41" xfId="2" applyFont="1" applyBorder="1" applyAlignment="1">
      <alignment horizontal="left" vertical="center" wrapText="1"/>
    </xf>
    <xf numFmtId="0" fontId="33" fillId="0" borderId="0" xfId="2" applyFont="1" applyAlignment="1">
      <alignment horizontal="center" vertical="center"/>
    </xf>
    <xf numFmtId="0" fontId="21" fillId="0" borderId="30" xfId="2" applyFont="1" applyBorder="1" applyAlignment="1">
      <alignment horizontal="center" vertical="center"/>
    </xf>
    <xf numFmtId="0" fontId="22" fillId="0" borderId="30" xfId="2" applyFont="1" applyBorder="1" applyAlignment="1">
      <alignment vertical="center"/>
    </xf>
    <xf numFmtId="0" fontId="27" fillId="0" borderId="0" xfId="2" applyFont="1" applyBorder="1" applyAlignment="1">
      <alignment horizontal="left" wrapText="1"/>
    </xf>
    <xf numFmtId="0" fontId="35" fillId="0" borderId="0" xfId="2" applyFont="1" applyAlignment="1">
      <alignment horizontal="center"/>
    </xf>
    <xf numFmtId="0" fontId="36" fillId="0" borderId="0" xfId="2" applyFont="1" applyAlignment="1">
      <alignment horizontal="center"/>
    </xf>
    <xf numFmtId="0" fontId="21" fillId="0" borderId="0" xfId="2" applyFont="1" applyAlignment="1">
      <alignment horizontal="center"/>
    </xf>
    <xf numFmtId="0" fontId="4" fillId="0" borderId="0" xfId="2" applyAlignment="1">
      <alignment horizontal="center"/>
    </xf>
    <xf numFmtId="0" fontId="24" fillId="3" borderId="28" xfId="2" applyFont="1" applyFill="1" applyBorder="1" applyAlignment="1">
      <alignment horizontal="center"/>
    </xf>
    <xf numFmtId="0" fontId="24" fillId="3" borderId="35" xfId="2" applyFont="1" applyFill="1" applyBorder="1" applyAlignment="1">
      <alignment horizontal="center"/>
    </xf>
    <xf numFmtId="0" fontId="24" fillId="3" borderId="36" xfId="2" applyFont="1" applyFill="1" applyBorder="1" applyAlignment="1">
      <alignment horizontal="center"/>
    </xf>
    <xf numFmtId="0" fontId="27" fillId="0" borderId="41" xfId="2" applyFont="1" applyBorder="1" applyAlignment="1">
      <alignment horizontal="left" wrapText="1"/>
    </xf>
    <xf numFmtId="0" fontId="24" fillId="3" borderId="43" xfId="2" applyFont="1" applyFill="1" applyBorder="1" applyAlignment="1">
      <alignment horizontal="center"/>
    </xf>
    <xf numFmtId="0" fontId="24" fillId="3" borderId="44" xfId="2" applyFont="1" applyFill="1" applyBorder="1" applyAlignment="1">
      <alignment horizontal="center"/>
    </xf>
    <xf numFmtId="0" fontId="24" fillId="0" borderId="0" xfId="2" applyFont="1" applyAlignment="1">
      <alignment horizontal="left" wrapText="1"/>
    </xf>
    <xf numFmtId="0" fontId="35" fillId="0" borderId="0" xfId="2" applyFont="1" applyAlignment="1">
      <alignment horizontal="center" vertical="center"/>
    </xf>
    <xf numFmtId="0" fontId="24" fillId="3" borderId="43" xfId="2" applyFont="1" applyFill="1" applyBorder="1" applyAlignment="1">
      <alignment horizontal="center" vertical="center"/>
    </xf>
    <xf numFmtId="0" fontId="15" fillId="3" borderId="44" xfId="2" applyFont="1" applyFill="1" applyBorder="1" applyAlignment="1">
      <alignment horizontal="center" vertical="center"/>
    </xf>
    <xf numFmtId="0" fontId="21" fillId="7" borderId="23" xfId="2" applyFont="1" applyFill="1" applyBorder="1" applyAlignment="1">
      <alignment horizontal="center" vertical="center"/>
    </xf>
    <xf numFmtId="0" fontId="60" fillId="7" borderId="31" xfId="2" applyFont="1" applyFill="1" applyBorder="1" applyAlignment="1">
      <alignment horizontal="center" vertical="center"/>
    </xf>
    <xf numFmtId="0" fontId="60" fillId="7" borderId="32" xfId="2" applyFont="1" applyFill="1" applyBorder="1" applyAlignment="1">
      <alignment horizontal="center" vertical="center"/>
    </xf>
    <xf numFmtId="0" fontId="24" fillId="0" borderId="0" xfId="2" applyFont="1" applyAlignment="1">
      <alignment horizontal="left" vertical="top" wrapText="1"/>
    </xf>
    <xf numFmtId="0" fontId="34" fillId="0" borderId="0" xfId="2" applyFont="1" applyAlignment="1">
      <alignment horizontal="left" vertical="top" wrapText="1"/>
    </xf>
    <xf numFmtId="0" fontId="24" fillId="3" borderId="28" xfId="2" applyFont="1" applyFill="1" applyBorder="1" applyAlignment="1">
      <alignment horizontal="center" vertical="center"/>
    </xf>
    <xf numFmtId="0" fontId="15" fillId="3" borderId="35" xfId="2" applyFont="1" applyFill="1" applyBorder="1" applyAlignment="1">
      <alignment horizontal="center" vertical="center"/>
    </xf>
    <xf numFmtId="0" fontId="15" fillId="3" borderId="36" xfId="2" applyFont="1" applyFill="1" applyBorder="1" applyAlignment="1">
      <alignment horizontal="center" vertical="center"/>
    </xf>
    <xf numFmtId="0" fontId="83" fillId="0" borderId="0" xfId="2" applyFont="1" applyAlignment="1">
      <alignment horizontal="left" vertical="top" wrapText="1"/>
    </xf>
    <xf numFmtId="0" fontId="22" fillId="0" borderId="3" xfId="2" applyFont="1" applyBorder="1" applyAlignment="1">
      <alignment horizontal="center"/>
    </xf>
    <xf numFmtId="0" fontId="22" fillId="0" borderId="20" xfId="2" applyFont="1" applyBorder="1" applyAlignment="1">
      <alignment horizontal="center"/>
    </xf>
    <xf numFmtId="0" fontId="20" fillId="0" borderId="3" xfId="2" applyFont="1" applyBorder="1" applyAlignment="1">
      <alignment horizontal="center" vertical="center"/>
    </xf>
    <xf numFmtId="0" fontId="21" fillId="0" borderId="0" xfId="2" applyFont="1" applyAlignment="1">
      <alignment horizontal="center" vertical="center"/>
    </xf>
    <xf numFmtId="0" fontId="21" fillId="0" borderId="60" xfId="2" applyFont="1" applyBorder="1" applyAlignment="1">
      <alignment horizontal="center" vertical="center"/>
    </xf>
    <xf numFmtId="0" fontId="21" fillId="0" borderId="63" xfId="2" applyFont="1" applyBorder="1" applyAlignment="1">
      <alignment horizontal="center" vertical="center"/>
    </xf>
    <xf numFmtId="0" fontId="21" fillId="0" borderId="61" xfId="2" applyFont="1" applyBorder="1" applyAlignment="1">
      <alignment horizontal="center" vertical="center"/>
    </xf>
    <xf numFmtId="0" fontId="22" fillId="0" borderId="42" xfId="2" applyFont="1" applyBorder="1" applyAlignment="1">
      <alignment horizontal="center"/>
    </xf>
    <xf numFmtId="0" fontId="22" fillId="0" borderId="16" xfId="2" applyFont="1" applyBorder="1" applyAlignment="1">
      <alignment horizontal="center"/>
    </xf>
    <xf numFmtId="0" fontId="27" fillId="0" borderId="0" xfId="2" applyFont="1" applyAlignment="1">
      <alignment horizontal="left" wrapText="1"/>
    </xf>
    <xf numFmtId="0" fontId="27" fillId="0" borderId="0" xfId="2" applyFont="1" applyAlignment="1">
      <alignment horizontal="left" vertical="top"/>
    </xf>
    <xf numFmtId="0" fontId="19" fillId="0" borderId="0" xfId="2" applyFont="1" applyAlignment="1">
      <alignment horizontal="center"/>
    </xf>
    <xf numFmtId="0" fontId="19" fillId="0" borderId="51" xfId="2" applyFont="1" applyBorder="1" applyAlignment="1">
      <alignment horizontal="center"/>
    </xf>
    <xf numFmtId="0" fontId="21" fillId="0" borderId="51" xfId="2" applyFont="1" applyBorder="1" applyAlignment="1">
      <alignment horizontal="center"/>
    </xf>
    <xf numFmtId="0" fontId="22" fillId="0" borderId="51" xfId="2" applyFont="1" applyBorder="1" applyAlignment="1">
      <alignment horizontal="center"/>
    </xf>
    <xf numFmtId="0" fontId="24" fillId="3" borderId="21" xfId="2" applyFont="1" applyFill="1" applyBorder="1" applyAlignment="1">
      <alignment horizontal="center"/>
    </xf>
    <xf numFmtId="0" fontId="24" fillId="3" borderId="3" xfId="2" applyFont="1" applyFill="1" applyBorder="1" applyAlignment="1">
      <alignment horizontal="center"/>
    </xf>
    <xf numFmtId="0" fontId="19" fillId="4" borderId="43" xfId="2" quotePrefix="1" applyFont="1" applyFill="1" applyBorder="1" applyAlignment="1">
      <alignment horizontal="center" vertical="center"/>
    </xf>
    <xf numFmtId="0" fontId="19" fillId="4" borderId="44" xfId="2" quotePrefix="1" applyFont="1" applyFill="1" applyBorder="1" applyAlignment="1">
      <alignment horizontal="center" vertical="center"/>
    </xf>
    <xf numFmtId="0" fontId="33" fillId="0" borderId="0" xfId="2" applyFont="1" applyAlignment="1">
      <alignment horizontal="left" vertical="top" wrapText="1"/>
    </xf>
    <xf numFmtId="0" fontId="33" fillId="0" borderId="0" xfId="2" applyFont="1" applyAlignment="1">
      <alignment horizontal="left" vertical="top"/>
    </xf>
    <xf numFmtId="0" fontId="19" fillId="4" borderId="36" xfId="2" quotePrefix="1" applyFont="1" applyFill="1" applyBorder="1" applyAlignment="1">
      <alignment horizontal="center" vertical="center"/>
    </xf>
    <xf numFmtId="0" fontId="24" fillId="3" borderId="9" xfId="2" applyFont="1" applyFill="1" applyBorder="1" applyAlignment="1">
      <alignment horizontal="center"/>
    </xf>
    <xf numFmtId="0" fontId="19" fillId="0" borderId="55" xfId="2" applyFont="1" applyBorder="1" applyAlignment="1">
      <alignment horizontal="center" vertical="center"/>
    </xf>
    <xf numFmtId="0" fontId="21" fillId="0" borderId="55" xfId="2" applyFont="1" applyBorder="1" applyAlignment="1">
      <alignment horizontal="center" vertical="center"/>
    </xf>
    <xf numFmtId="0" fontId="22" fillId="0" borderId="55" xfId="2" applyFont="1" applyBorder="1"/>
    <xf numFmtId="0" fontId="19" fillId="3" borderId="43" xfId="2" applyFont="1" applyFill="1" applyBorder="1" applyAlignment="1">
      <alignment horizontal="center" vertical="center"/>
    </xf>
    <xf numFmtId="0" fontId="19" fillId="3" borderId="44" xfId="2" applyFont="1" applyFill="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top"/>
    </xf>
    <xf numFmtId="0" fontId="4" fillId="0" borderId="51" xfId="2" applyBorder="1" applyAlignment="1">
      <alignment horizontal="center"/>
    </xf>
    <xf numFmtId="0" fontId="24" fillId="0" borderId="0" xfId="2" applyFont="1" applyAlignment="1">
      <alignment horizontal="left"/>
    </xf>
    <xf numFmtId="182" fontId="67" fillId="6" borderId="1" xfId="1" applyNumberFormat="1" applyFont="1" applyFill="1" applyBorder="1" applyAlignment="1">
      <alignment horizontal="right" vertical="center" wrapText="1"/>
    </xf>
    <xf numFmtId="182" fontId="66" fillId="6" borderId="3" xfId="2" applyNumberFormat="1" applyFont="1" applyFill="1" applyBorder="1" applyAlignment="1">
      <alignment horizontal="right" vertical="center"/>
    </xf>
    <xf numFmtId="182" fontId="25" fillId="6" borderId="4" xfId="2" applyNumberFormat="1" applyFont="1" applyFill="1" applyBorder="1" applyAlignment="1">
      <alignment horizontal="right" vertical="center"/>
    </xf>
  </cellXfs>
  <cellStyles count="11">
    <cellStyle name="Excel Built-in Normal" xfId="8"/>
    <cellStyle name="一般" xfId="0" builtinId="0"/>
    <cellStyle name="一般 2" xfId="2"/>
    <cellStyle name="一般 3" xfId="9"/>
    <cellStyle name="一般_Sheet2" xfId="3"/>
    <cellStyle name="一般_期中報告-會計報告" xfId="4"/>
    <cellStyle name="千分位" xfId="1" builtinId="3"/>
    <cellStyle name="千分位 2" xfId="6"/>
    <cellStyle name="千分位 3" xfId="10"/>
    <cellStyle name="百分比" xfId="7" builtinId="5"/>
    <cellStyle name="貨幣[0]_Sheet1" xfId="5"/>
  </cellStyles>
  <dxfs count="2">
    <dxf>
      <numFmt numFmtId="33" formatCode="_-* #,##0_-;\-* #,##0_-;_-* &quot;-&quot;_-;_-@_-"/>
    </dxf>
    <dxf>
      <numFmt numFmtId="33" formatCode="_-* #,##0_-;\-* #,##0_-;_-* &quot;-&quot;_-;_-@_-"/>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104775</xdr:colOff>
      <xdr:row>47</xdr:row>
      <xdr:rowOff>0</xdr:rowOff>
    </xdr:from>
    <xdr:to>
      <xdr:col>9</xdr:col>
      <xdr:colOff>0</xdr:colOff>
      <xdr:row>47</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00150" y="6534150"/>
          <a:ext cx="189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2085976</xdr:colOff>
      <xdr:row>43</xdr:row>
      <xdr:rowOff>0</xdr:rowOff>
    </xdr:from>
    <xdr:to>
      <xdr:col>1</xdr:col>
      <xdr:colOff>2190750</xdr:colOff>
      <xdr:row>43</xdr:row>
      <xdr:rowOff>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flipH="1" flipV="1">
          <a:off x="2981326" y="8229600"/>
          <a:ext cx="10477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116379</xdr:colOff>
      <xdr:row>43</xdr:row>
      <xdr:rowOff>8313</xdr:rowOff>
    </xdr:from>
    <xdr:to>
      <xdr:col>4</xdr:col>
      <xdr:colOff>116378</xdr:colOff>
      <xdr:row>43</xdr:row>
      <xdr:rowOff>8313</xdr:rowOff>
    </xdr:to>
    <xdr:cxnSp macro="">
      <xdr:nvCxnSpPr>
        <xdr:cNvPr id="5" name="直線接點 4">
          <a:extLst>
            <a:ext uri="{FF2B5EF4-FFF2-40B4-BE49-F238E27FC236}">
              <a16:creationId xmlns:a16="http://schemas.microsoft.com/office/drawing/2014/main" id="{00000000-0008-0000-0800-000005000000}"/>
            </a:ext>
          </a:extLst>
        </xdr:cNvPr>
        <xdr:cNvCxnSpPr/>
      </xdr:nvCxnSpPr>
      <xdr:spPr>
        <a:xfrm>
          <a:off x="1230284" y="7739149"/>
          <a:ext cx="17290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0"/>
  <sheetViews>
    <sheetView tabSelected="1" topLeftCell="A20" zoomScale="98" zoomScaleNormal="98" zoomScaleSheetLayoutView="100" workbookViewId="0">
      <selection activeCell="A25" sqref="A25:D25"/>
    </sheetView>
  </sheetViews>
  <sheetFormatPr defaultColWidth="9" defaultRowHeight="15" x14ac:dyDescent="0.3"/>
  <cols>
    <col min="1" max="1" width="35.08984375" style="73" customWidth="1"/>
    <col min="2" max="4" width="18.6328125" style="73" customWidth="1"/>
    <col min="5" max="5" width="20.453125" style="73" customWidth="1"/>
    <col min="6" max="6" width="19.453125" style="73" customWidth="1"/>
    <col min="7" max="7" width="18.6328125" style="73" customWidth="1"/>
    <col min="8" max="8" width="14.453125" style="73" customWidth="1"/>
    <col min="9" max="9" width="14.36328125" style="73" customWidth="1"/>
    <col min="10" max="16384" width="9" style="73"/>
  </cols>
  <sheetData>
    <row r="1" spans="1:9" ht="51.65" customHeight="1" x14ac:dyDescent="0.3">
      <c r="A1" s="376" t="s">
        <v>305</v>
      </c>
      <c r="B1" s="377"/>
      <c r="C1" s="377"/>
      <c r="D1" s="377"/>
      <c r="E1" s="377"/>
      <c r="F1" s="377"/>
      <c r="G1" s="377"/>
      <c r="H1" s="377"/>
      <c r="I1" s="378"/>
    </row>
    <row r="2" spans="1:9" ht="13.75" customHeight="1" x14ac:dyDescent="0.4">
      <c r="A2" s="103" t="s">
        <v>270</v>
      </c>
      <c r="B2" s="353" t="s">
        <v>304</v>
      </c>
      <c r="C2" s="354"/>
      <c r="D2" s="354"/>
      <c r="E2" s="354"/>
      <c r="F2" s="354"/>
      <c r="G2" s="354"/>
      <c r="H2" s="354"/>
      <c r="I2" s="355"/>
    </row>
    <row r="3" spans="1:9" ht="13.75" customHeight="1" x14ac:dyDescent="0.3">
      <c r="A3" s="103" t="s">
        <v>263</v>
      </c>
      <c r="B3" s="354" t="s">
        <v>104</v>
      </c>
      <c r="C3" s="354"/>
      <c r="D3" s="354"/>
      <c r="E3" s="354"/>
      <c r="F3" s="380"/>
      <c r="G3" s="380"/>
      <c r="H3" s="380"/>
      <c r="I3" s="383"/>
    </row>
    <row r="4" spans="1:9" ht="13.75" customHeight="1" x14ac:dyDescent="0.3">
      <c r="A4" s="271" t="s">
        <v>264</v>
      </c>
      <c r="B4" s="356" t="s">
        <v>510</v>
      </c>
      <c r="C4" s="357"/>
      <c r="D4" s="357"/>
      <c r="E4" s="354"/>
      <c r="F4" s="358"/>
      <c r="G4" s="358"/>
      <c r="H4" s="358"/>
      <c r="I4" s="359"/>
    </row>
    <row r="5" spans="1:9" ht="13.75" customHeight="1" x14ac:dyDescent="0.3">
      <c r="A5" s="272" t="s">
        <v>265</v>
      </c>
      <c r="B5" s="360" t="s">
        <v>511</v>
      </c>
      <c r="C5" s="357"/>
      <c r="D5" s="357"/>
      <c r="E5" s="74"/>
      <c r="F5" s="75"/>
      <c r="G5" s="75"/>
      <c r="H5" s="75"/>
      <c r="I5" s="361" t="s">
        <v>266</v>
      </c>
    </row>
    <row r="6" spans="1:9" ht="30" customHeight="1" x14ac:dyDescent="0.3">
      <c r="A6" s="384" t="s">
        <v>275</v>
      </c>
      <c r="B6" s="387" t="s">
        <v>267</v>
      </c>
      <c r="C6" s="388"/>
      <c r="D6" s="389"/>
      <c r="E6" s="381" t="s">
        <v>532</v>
      </c>
      <c r="F6" s="382"/>
      <c r="G6" s="382"/>
      <c r="H6" s="381" t="s">
        <v>533</v>
      </c>
      <c r="I6" s="381"/>
    </row>
    <row r="7" spans="1:9" ht="34" x14ac:dyDescent="0.3">
      <c r="A7" s="385"/>
      <c r="B7" s="117" t="s">
        <v>147</v>
      </c>
      <c r="C7" s="117" t="s">
        <v>148</v>
      </c>
      <c r="D7" s="117" t="s">
        <v>271</v>
      </c>
      <c r="E7" s="347" t="s">
        <v>272</v>
      </c>
      <c r="F7" s="348" t="s">
        <v>525</v>
      </c>
      <c r="G7" s="348" t="s">
        <v>273</v>
      </c>
      <c r="H7" s="349" t="s">
        <v>523</v>
      </c>
      <c r="I7" s="349" t="s">
        <v>524</v>
      </c>
    </row>
    <row r="8" spans="1:9" ht="29.25" customHeight="1" x14ac:dyDescent="0.3">
      <c r="A8" s="386"/>
      <c r="B8" s="350" t="s">
        <v>0</v>
      </c>
      <c r="C8" s="350" t="s">
        <v>1</v>
      </c>
      <c r="D8" s="350" t="s">
        <v>146</v>
      </c>
      <c r="E8" s="350" t="s">
        <v>527</v>
      </c>
      <c r="F8" s="350" t="s">
        <v>528</v>
      </c>
      <c r="G8" s="350" t="s">
        <v>526</v>
      </c>
      <c r="H8" s="115" t="s">
        <v>529</v>
      </c>
      <c r="I8" s="115" t="s">
        <v>530</v>
      </c>
    </row>
    <row r="9" spans="1:9" ht="28.75" customHeight="1" x14ac:dyDescent="0.3">
      <c r="A9" s="362" t="s">
        <v>314</v>
      </c>
      <c r="B9" s="317">
        <v>700000</v>
      </c>
      <c r="C9" s="317">
        <v>700000</v>
      </c>
      <c r="D9" s="320">
        <f t="shared" ref="D9:D13" si="0">B9+C9</f>
        <v>1400000</v>
      </c>
      <c r="E9" s="321">
        <f>MIN(ROUND(G9*B9/D9,0),B9)</f>
        <v>391975</v>
      </c>
      <c r="F9" s="320">
        <f t="shared" ref="F9:F13" si="1">G9-E9</f>
        <v>391975</v>
      </c>
      <c r="G9" s="352">
        <f>計畫人員薪資!K45</f>
        <v>783950</v>
      </c>
      <c r="H9" s="322">
        <f>B9-E9</f>
        <v>308025</v>
      </c>
      <c r="I9" s="270">
        <f>IF(B9&gt;0,E9/B9,0%)</f>
        <v>0.55996428571428569</v>
      </c>
    </row>
    <row r="10" spans="1:9" ht="28.75" customHeight="1" x14ac:dyDescent="0.3">
      <c r="A10" s="362" t="s">
        <v>105</v>
      </c>
      <c r="B10" s="317">
        <v>40000</v>
      </c>
      <c r="C10" s="317">
        <v>40000</v>
      </c>
      <c r="D10" s="320">
        <f t="shared" si="0"/>
        <v>80000</v>
      </c>
      <c r="E10" s="321">
        <f t="shared" ref="E10:E13" si="2">MIN(ROUND(G10*B10/D10,0),B10)</f>
        <v>6500</v>
      </c>
      <c r="F10" s="320">
        <f t="shared" si="1"/>
        <v>6500</v>
      </c>
      <c r="G10" s="352">
        <f>顧問專家費!G11</f>
        <v>13000</v>
      </c>
      <c r="H10" s="322">
        <f t="shared" ref="H10:H22" si="3">B10-E10</f>
        <v>33500</v>
      </c>
      <c r="I10" s="270">
        <f t="shared" ref="I10:I21" si="4">IF(B10&gt;0,E10/B10,0%)</f>
        <v>0.16250000000000001</v>
      </c>
    </row>
    <row r="11" spans="1:9" ht="28.75" customHeight="1" x14ac:dyDescent="0.3">
      <c r="A11" s="363" t="s">
        <v>106</v>
      </c>
      <c r="B11" s="317">
        <v>10000</v>
      </c>
      <c r="C11" s="317">
        <v>50000</v>
      </c>
      <c r="D11" s="320">
        <f t="shared" si="0"/>
        <v>60000</v>
      </c>
      <c r="E11" s="321">
        <f t="shared" si="2"/>
        <v>833</v>
      </c>
      <c r="F11" s="320">
        <f t="shared" si="1"/>
        <v>4167</v>
      </c>
      <c r="G11" s="352">
        <f>消耗性器材及原材料費!K12</f>
        <v>5000</v>
      </c>
      <c r="H11" s="322">
        <f t="shared" si="3"/>
        <v>9167</v>
      </c>
      <c r="I11" s="270">
        <f t="shared" si="4"/>
        <v>8.3299999999999999E-2</v>
      </c>
    </row>
    <row r="12" spans="1:9" ht="28.75" customHeight="1" x14ac:dyDescent="0.3">
      <c r="A12" s="362" t="s">
        <v>315</v>
      </c>
      <c r="B12" s="317">
        <v>300000</v>
      </c>
      <c r="C12" s="317">
        <v>600000</v>
      </c>
      <c r="D12" s="320">
        <f t="shared" si="0"/>
        <v>900000</v>
      </c>
      <c r="E12" s="321">
        <f t="shared" si="2"/>
        <v>140513</v>
      </c>
      <c r="F12" s="320">
        <f t="shared" si="1"/>
        <v>281027</v>
      </c>
      <c r="G12" s="352">
        <f>設備使用費!J80</f>
        <v>421540</v>
      </c>
      <c r="H12" s="322">
        <f t="shared" si="3"/>
        <v>159487</v>
      </c>
      <c r="I12" s="270">
        <f t="shared" si="4"/>
        <v>0.46837666666666666</v>
      </c>
    </row>
    <row r="13" spans="1:9" ht="28.75" customHeight="1" x14ac:dyDescent="0.3">
      <c r="A13" s="362" t="s">
        <v>316</v>
      </c>
      <c r="B13" s="317">
        <v>5000</v>
      </c>
      <c r="C13" s="317">
        <v>8000</v>
      </c>
      <c r="D13" s="320">
        <f t="shared" si="0"/>
        <v>13000</v>
      </c>
      <c r="E13" s="321">
        <f t="shared" si="2"/>
        <v>3846</v>
      </c>
      <c r="F13" s="320">
        <f t="shared" si="1"/>
        <v>6154</v>
      </c>
      <c r="G13" s="352">
        <f>設備維護費!K10</f>
        <v>10000</v>
      </c>
      <c r="H13" s="322">
        <f t="shared" si="3"/>
        <v>1154</v>
      </c>
      <c r="I13" s="270">
        <f t="shared" si="4"/>
        <v>0.76919999999999999</v>
      </c>
    </row>
    <row r="14" spans="1:9" ht="35.25" customHeight="1" x14ac:dyDescent="0.3">
      <c r="A14" s="363" t="s">
        <v>317</v>
      </c>
      <c r="B14" s="346">
        <f>SUM(B15:B18)</f>
        <v>5800000</v>
      </c>
      <c r="C14" s="346">
        <f>SUM(C15:C18)</f>
        <v>12000000</v>
      </c>
      <c r="D14" s="346">
        <f>SUM(D15:D18)</f>
        <v>17800000</v>
      </c>
      <c r="E14" s="346">
        <f t="shared" ref="E14:G14" si="5">SUM(E15:E18)</f>
        <v>491849</v>
      </c>
      <c r="F14" s="346">
        <f t="shared" si="5"/>
        <v>1008151</v>
      </c>
      <c r="G14" s="456">
        <f t="shared" si="5"/>
        <v>1500000</v>
      </c>
      <c r="H14" s="319">
        <f t="shared" si="3"/>
        <v>5308151</v>
      </c>
      <c r="I14" s="274">
        <f t="shared" si="4"/>
        <v>8.4801551724137933E-2</v>
      </c>
    </row>
    <row r="15" spans="1:9" ht="22.4" customHeight="1" x14ac:dyDescent="0.3">
      <c r="A15" s="364" t="s">
        <v>318</v>
      </c>
      <c r="B15" s="315">
        <v>1600000</v>
      </c>
      <c r="C15" s="315">
        <v>3000000</v>
      </c>
      <c r="D15" s="316">
        <f t="shared" ref="D15:D21" si="6">B15+C15</f>
        <v>4600000</v>
      </c>
      <c r="E15" s="318">
        <f t="shared" ref="E15:E21" si="7">MIN(ROUND(G15*B15/D15,0),B15)</f>
        <v>173913</v>
      </c>
      <c r="F15" s="316">
        <f t="shared" ref="F15:F21" si="8">G15-E15</f>
        <v>326087</v>
      </c>
      <c r="G15" s="457">
        <f>無形資產引進費!E20</f>
        <v>500000</v>
      </c>
      <c r="H15" s="319">
        <f t="shared" si="3"/>
        <v>1426087</v>
      </c>
      <c r="I15" s="270">
        <f t="shared" si="4"/>
        <v>0.108695625</v>
      </c>
    </row>
    <row r="16" spans="1:9" ht="22.4" customHeight="1" x14ac:dyDescent="0.3">
      <c r="A16" s="365" t="s">
        <v>319</v>
      </c>
      <c r="B16" s="315">
        <v>1500000</v>
      </c>
      <c r="C16" s="315">
        <v>3000000</v>
      </c>
      <c r="D16" s="316">
        <f t="shared" si="6"/>
        <v>4500000</v>
      </c>
      <c r="E16" s="318">
        <f t="shared" si="7"/>
        <v>116667</v>
      </c>
      <c r="F16" s="316">
        <f t="shared" si="8"/>
        <v>233333</v>
      </c>
      <c r="G16" s="457">
        <f>委託研究費!F20</f>
        <v>350000</v>
      </c>
      <c r="H16" s="319">
        <f t="shared" si="3"/>
        <v>1383333</v>
      </c>
      <c r="I16" s="270">
        <f t="shared" si="4"/>
        <v>7.7778E-2</v>
      </c>
    </row>
    <row r="17" spans="1:9" ht="22.4" customHeight="1" x14ac:dyDescent="0.3">
      <c r="A17" s="364" t="s">
        <v>320</v>
      </c>
      <c r="B17" s="315">
        <v>1300000</v>
      </c>
      <c r="C17" s="315">
        <v>3000000</v>
      </c>
      <c r="D17" s="316">
        <f>B17+C17</f>
        <v>4300000</v>
      </c>
      <c r="E17" s="318">
        <f t="shared" si="7"/>
        <v>105814</v>
      </c>
      <c r="F17" s="316">
        <f>G17-E17</f>
        <v>244186</v>
      </c>
      <c r="G17" s="457">
        <f>委託勞務費!F20</f>
        <v>350000</v>
      </c>
      <c r="H17" s="319">
        <f t="shared" si="3"/>
        <v>1194186</v>
      </c>
      <c r="I17" s="270">
        <f t="shared" si="4"/>
        <v>8.1395384615384619E-2</v>
      </c>
    </row>
    <row r="18" spans="1:9" ht="22" customHeight="1" x14ac:dyDescent="0.3">
      <c r="A18" s="364" t="s">
        <v>321</v>
      </c>
      <c r="B18" s="315">
        <v>1400000</v>
      </c>
      <c r="C18" s="315">
        <v>3000000</v>
      </c>
      <c r="D18" s="316">
        <f t="shared" si="6"/>
        <v>4400000</v>
      </c>
      <c r="E18" s="318">
        <f t="shared" si="7"/>
        <v>95455</v>
      </c>
      <c r="F18" s="316">
        <f t="shared" si="8"/>
        <v>204545</v>
      </c>
      <c r="G18" s="457">
        <f>驗證費!F20</f>
        <v>300000</v>
      </c>
      <c r="H18" s="319">
        <f t="shared" si="3"/>
        <v>1304545</v>
      </c>
      <c r="I18" s="270">
        <f t="shared" si="4"/>
        <v>6.8182142857142858E-2</v>
      </c>
    </row>
    <row r="19" spans="1:9" ht="28.75" customHeight="1" x14ac:dyDescent="0.3">
      <c r="A19" s="362" t="s">
        <v>322</v>
      </c>
      <c r="B19" s="317">
        <v>6000</v>
      </c>
      <c r="C19" s="317">
        <v>8000</v>
      </c>
      <c r="D19" s="320">
        <f t="shared" si="6"/>
        <v>14000</v>
      </c>
      <c r="E19" s="321">
        <f t="shared" si="7"/>
        <v>1714</v>
      </c>
      <c r="F19" s="320">
        <f t="shared" si="8"/>
        <v>2286</v>
      </c>
      <c r="G19" s="352">
        <f>國內差旅費!M10</f>
        <v>4000</v>
      </c>
      <c r="H19" s="322">
        <f t="shared" si="3"/>
        <v>4286</v>
      </c>
      <c r="I19" s="270">
        <f t="shared" si="4"/>
        <v>0.28566666666666668</v>
      </c>
    </row>
    <row r="20" spans="1:9" ht="28.75" customHeight="1" x14ac:dyDescent="0.3">
      <c r="A20" s="362" t="s">
        <v>323</v>
      </c>
      <c r="B20" s="352"/>
      <c r="C20" s="324">
        <v>50000</v>
      </c>
      <c r="D20" s="320">
        <f t="shared" si="6"/>
        <v>50000</v>
      </c>
      <c r="E20" s="323">
        <f t="shared" si="7"/>
        <v>0</v>
      </c>
      <c r="F20" s="320">
        <f t="shared" ref="F20" si="9">G20-E20</f>
        <v>30000</v>
      </c>
      <c r="G20" s="458">
        <f>'服務推廣費-廣告宣傳費'!G11</f>
        <v>30000</v>
      </c>
      <c r="H20" s="322">
        <f t="shared" si="3"/>
        <v>0</v>
      </c>
      <c r="I20" s="270">
        <f t="shared" si="4"/>
        <v>0</v>
      </c>
    </row>
    <row r="21" spans="1:9" ht="28.75" customHeight="1" x14ac:dyDescent="0.3">
      <c r="A21" s="362" t="s">
        <v>324</v>
      </c>
      <c r="B21" s="317">
        <v>25000</v>
      </c>
      <c r="C21" s="324">
        <v>25000</v>
      </c>
      <c r="D21" s="321">
        <f t="shared" si="6"/>
        <v>50000</v>
      </c>
      <c r="E21" s="321">
        <f t="shared" si="7"/>
        <v>25000</v>
      </c>
      <c r="F21" s="321">
        <f t="shared" si="8"/>
        <v>205000</v>
      </c>
      <c r="G21" s="458">
        <f>'服務推廣費-其他'!G15</f>
        <v>230000</v>
      </c>
      <c r="H21" s="325">
        <f t="shared" si="3"/>
        <v>0</v>
      </c>
      <c r="I21" s="270">
        <f t="shared" si="4"/>
        <v>1</v>
      </c>
    </row>
    <row r="22" spans="1:9" s="76" customFormat="1" ht="28.75" customHeight="1" x14ac:dyDescent="0.3">
      <c r="A22" s="366" t="s">
        <v>107</v>
      </c>
      <c r="B22" s="326">
        <f>SUM(B9:B14,B19:B21)</f>
        <v>6886000</v>
      </c>
      <c r="C22" s="326">
        <f>SUM(C9:C14,C19:C21)</f>
        <v>13481000</v>
      </c>
      <c r="D22" s="326">
        <f t="shared" ref="D22:G22" si="10">SUM(D9:D14,D19:D21)</f>
        <v>20367000</v>
      </c>
      <c r="E22" s="326">
        <f>SUM(E9:E14,E19:E21)</f>
        <v>1062230</v>
      </c>
      <c r="F22" s="326">
        <f>SUM(F9:F14,F19:F21)</f>
        <v>1935260</v>
      </c>
      <c r="G22" s="326">
        <f t="shared" si="10"/>
        <v>2997490</v>
      </c>
      <c r="H22" s="326">
        <f t="shared" si="3"/>
        <v>5823770</v>
      </c>
      <c r="I22" s="116">
        <f>IF(B22&gt;0,E22/B22,0%)</f>
        <v>0.15425936683125183</v>
      </c>
    </row>
    <row r="23" spans="1:9" ht="46.5" customHeight="1" x14ac:dyDescent="0.3">
      <c r="A23" s="77" t="s">
        <v>268</v>
      </c>
      <c r="B23" s="189"/>
      <c r="C23" s="189"/>
      <c r="D23" s="189"/>
      <c r="E23" s="78"/>
      <c r="F23" s="78"/>
      <c r="G23" s="79" t="s">
        <v>108</v>
      </c>
      <c r="H23" s="189"/>
      <c r="I23" s="190"/>
    </row>
    <row r="24" spans="1:9" ht="17" x14ac:dyDescent="0.3">
      <c r="A24" s="80" t="s">
        <v>109</v>
      </c>
      <c r="B24" s="81"/>
      <c r="C24" s="81"/>
      <c r="E24" s="185"/>
      <c r="F24" s="267"/>
      <c r="G24" s="188"/>
      <c r="H24" s="188"/>
      <c r="I24" s="188"/>
    </row>
    <row r="25" spans="1:9" ht="19.5" customHeight="1" x14ac:dyDescent="0.3">
      <c r="A25" s="390" t="s">
        <v>269</v>
      </c>
      <c r="B25" s="390"/>
      <c r="C25" s="390"/>
      <c r="D25" s="390"/>
      <c r="E25" s="265"/>
      <c r="F25" s="391" t="s">
        <v>531</v>
      </c>
      <c r="G25" s="266"/>
      <c r="H25" s="185"/>
      <c r="I25" s="185"/>
    </row>
    <row r="26" spans="1:9" ht="18.649999999999999" customHeight="1" x14ac:dyDescent="0.3">
      <c r="A26" s="390" t="s">
        <v>538</v>
      </c>
      <c r="B26" s="390"/>
      <c r="C26" s="390"/>
      <c r="D26" s="390"/>
      <c r="E26" s="265"/>
      <c r="F26" s="392"/>
      <c r="G26" s="266"/>
      <c r="H26" s="267"/>
      <c r="I26" s="185"/>
    </row>
    <row r="27" spans="1:9" ht="17.5" customHeight="1" x14ac:dyDescent="0.3">
      <c r="A27" s="379" t="s">
        <v>543</v>
      </c>
      <c r="B27" s="379"/>
      <c r="C27" s="379"/>
      <c r="D27" s="379"/>
      <c r="E27" s="265"/>
      <c r="F27" s="392"/>
      <c r="G27" s="266"/>
      <c r="H27" s="268"/>
      <c r="I27" s="264"/>
    </row>
    <row r="28" spans="1:9" ht="17" x14ac:dyDescent="0.3">
      <c r="A28" s="186" t="s">
        <v>522</v>
      </c>
      <c r="B28" s="187"/>
      <c r="C28" s="187"/>
      <c r="D28" s="185"/>
      <c r="E28" s="265"/>
      <c r="F28" s="392"/>
      <c r="G28" s="266"/>
      <c r="H28" s="269"/>
      <c r="I28" s="264"/>
    </row>
    <row r="29" spans="1:9" ht="17" x14ac:dyDescent="0.4">
      <c r="A29" s="73" t="s">
        <v>542</v>
      </c>
      <c r="B29" s="187"/>
      <c r="C29" s="187"/>
      <c r="D29" s="185"/>
      <c r="E29" s="265"/>
      <c r="F29" s="393"/>
      <c r="G29" s="266"/>
      <c r="H29" s="273" t="s">
        <v>274</v>
      </c>
      <c r="I29" s="264"/>
    </row>
    <row r="30" spans="1:9" x14ac:dyDescent="0.3">
      <c r="A30" s="186"/>
    </row>
  </sheetData>
  <mergeCells count="11">
    <mergeCell ref="A1:I1"/>
    <mergeCell ref="A27:D27"/>
    <mergeCell ref="F3:G3"/>
    <mergeCell ref="E6:G6"/>
    <mergeCell ref="H6:I6"/>
    <mergeCell ref="H3:I3"/>
    <mergeCell ref="A6:A8"/>
    <mergeCell ref="B6:D6"/>
    <mergeCell ref="A25:D25"/>
    <mergeCell ref="A26:D26"/>
    <mergeCell ref="F25:F29"/>
  </mergeCells>
  <phoneticPr fontId="2" type="noConversion"/>
  <conditionalFormatting sqref="B9:H22">
    <cfRule type="cellIs" dxfId="1" priority="2" operator="equal">
      <formula>0</formula>
    </cfRule>
    <cfRule type="cellIs" dxfId="0" priority="1" operator="equal">
      <formula>0</formula>
    </cfRule>
  </conditionalFormatting>
  <pageMargins left="0.47" right="0.4" top="0.38" bottom="0.17" header="0.3" footer="0.17"/>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4"/>
  <sheetViews>
    <sheetView topLeftCell="A36" zoomScale="58" zoomScaleNormal="58" zoomScaleSheetLayoutView="71" workbookViewId="0">
      <selection activeCell="H42" sqref="H42"/>
    </sheetView>
  </sheetViews>
  <sheetFormatPr defaultColWidth="9.90625" defaultRowHeight="23" x14ac:dyDescent="0.5"/>
  <cols>
    <col min="1" max="1" width="20.08984375" style="2" customWidth="1"/>
    <col min="2" max="2" width="18.90625" style="2" customWidth="1"/>
    <col min="3" max="3" width="10.36328125" style="2" customWidth="1"/>
    <col min="4" max="4" width="10.90625" style="2" customWidth="1"/>
    <col min="5" max="5" width="28.08984375" style="2" customWidth="1"/>
    <col min="6" max="6" width="21.90625" style="2" customWidth="1"/>
    <col min="7" max="7" width="17" style="2" customWidth="1"/>
    <col min="8" max="8" width="19.90625" style="2" bestFit="1" customWidth="1"/>
    <col min="9" max="9" width="12.90625" style="2" customWidth="1"/>
    <col min="10" max="10" width="14.08984375" style="2" customWidth="1"/>
    <col min="11" max="11" width="18.90625" style="2" customWidth="1"/>
    <col min="12" max="12" width="24" style="1" customWidth="1"/>
    <col min="13" max="13" width="11.453125" style="2" customWidth="1"/>
    <col min="14" max="259" width="9.90625" style="2"/>
    <col min="260" max="260" width="18.90625" style="2" customWidth="1"/>
    <col min="261" max="261" width="19.90625" style="2" bestFit="1" customWidth="1"/>
    <col min="262" max="262" width="21" style="2" bestFit="1" customWidth="1"/>
    <col min="263" max="263" width="19.90625" style="2" bestFit="1" customWidth="1"/>
    <col min="264" max="266" width="18" style="2" customWidth="1"/>
    <col min="267" max="267" width="24.90625" style="2" bestFit="1" customWidth="1"/>
    <col min="268" max="268" width="22.90625" style="2" customWidth="1"/>
    <col min="269" max="515" width="9.90625" style="2"/>
    <col min="516" max="516" width="18.90625" style="2" customWidth="1"/>
    <col min="517" max="517" width="19.90625" style="2" bestFit="1" customWidth="1"/>
    <col min="518" max="518" width="21" style="2" bestFit="1" customWidth="1"/>
    <col min="519" max="519" width="19.90625" style="2" bestFit="1" customWidth="1"/>
    <col min="520" max="522" width="18" style="2" customWidth="1"/>
    <col min="523" max="523" width="24.90625" style="2" bestFit="1" customWidth="1"/>
    <col min="524" max="524" width="22.90625" style="2" customWidth="1"/>
    <col min="525" max="771" width="9.90625" style="2"/>
    <col min="772" max="772" width="18.90625" style="2" customWidth="1"/>
    <col min="773" max="773" width="19.90625" style="2" bestFit="1" customWidth="1"/>
    <col min="774" max="774" width="21" style="2" bestFit="1" customWidth="1"/>
    <col min="775" max="775" width="19.90625" style="2" bestFit="1" customWidth="1"/>
    <col min="776" max="778" width="18" style="2" customWidth="1"/>
    <col min="779" max="779" width="24.90625" style="2" bestFit="1" customWidth="1"/>
    <col min="780" max="780" width="22.90625" style="2" customWidth="1"/>
    <col min="781" max="1027" width="9.90625" style="2"/>
    <col min="1028" max="1028" width="18.90625" style="2" customWidth="1"/>
    <col min="1029" max="1029" width="19.90625" style="2" bestFit="1" customWidth="1"/>
    <col min="1030" max="1030" width="21" style="2" bestFit="1" customWidth="1"/>
    <col min="1031" max="1031" width="19.90625" style="2" bestFit="1" customWidth="1"/>
    <col min="1032" max="1034" width="18" style="2" customWidth="1"/>
    <col min="1035" max="1035" width="24.90625" style="2" bestFit="1" customWidth="1"/>
    <col min="1036" max="1036" width="22.90625" style="2" customWidth="1"/>
    <col min="1037" max="1283" width="9.90625" style="2"/>
    <col min="1284" max="1284" width="18.90625" style="2" customWidth="1"/>
    <col min="1285" max="1285" width="19.90625" style="2" bestFit="1" customWidth="1"/>
    <col min="1286" max="1286" width="21" style="2" bestFit="1" customWidth="1"/>
    <col min="1287" max="1287" width="19.90625" style="2" bestFit="1" customWidth="1"/>
    <col min="1288" max="1290" width="18" style="2" customWidth="1"/>
    <col min="1291" max="1291" width="24.90625" style="2" bestFit="1" customWidth="1"/>
    <col min="1292" max="1292" width="22.90625" style="2" customWidth="1"/>
    <col min="1293" max="1539" width="9.90625" style="2"/>
    <col min="1540" max="1540" width="18.90625" style="2" customWidth="1"/>
    <col min="1541" max="1541" width="19.90625" style="2" bestFit="1" customWidth="1"/>
    <col min="1542" max="1542" width="21" style="2" bestFit="1" customWidth="1"/>
    <col min="1543" max="1543" width="19.90625" style="2" bestFit="1" customWidth="1"/>
    <col min="1544" max="1546" width="18" style="2" customWidth="1"/>
    <col min="1547" max="1547" width="24.90625" style="2" bestFit="1" customWidth="1"/>
    <col min="1548" max="1548" width="22.90625" style="2" customWidth="1"/>
    <col min="1549" max="1795" width="9.90625" style="2"/>
    <col min="1796" max="1796" width="18.90625" style="2" customWidth="1"/>
    <col min="1797" max="1797" width="19.90625" style="2" bestFit="1" customWidth="1"/>
    <col min="1798" max="1798" width="21" style="2" bestFit="1" customWidth="1"/>
    <col min="1799" max="1799" width="19.90625" style="2" bestFit="1" customWidth="1"/>
    <col min="1800" max="1802" width="18" style="2" customWidth="1"/>
    <col min="1803" max="1803" width="24.90625" style="2" bestFit="1" customWidth="1"/>
    <col min="1804" max="1804" width="22.90625" style="2" customWidth="1"/>
    <col min="1805" max="2051" width="9.90625" style="2"/>
    <col min="2052" max="2052" width="18.90625" style="2" customWidth="1"/>
    <col min="2053" max="2053" width="19.90625" style="2" bestFit="1" customWidth="1"/>
    <col min="2054" max="2054" width="21" style="2" bestFit="1" customWidth="1"/>
    <col min="2055" max="2055" width="19.90625" style="2" bestFit="1" customWidth="1"/>
    <col min="2056" max="2058" width="18" style="2" customWidth="1"/>
    <col min="2059" max="2059" width="24.90625" style="2" bestFit="1" customWidth="1"/>
    <col min="2060" max="2060" width="22.90625" style="2" customWidth="1"/>
    <col min="2061" max="2307" width="9.90625" style="2"/>
    <col min="2308" max="2308" width="18.90625" style="2" customWidth="1"/>
    <col min="2309" max="2309" width="19.90625" style="2" bestFit="1" customWidth="1"/>
    <col min="2310" max="2310" width="21" style="2" bestFit="1" customWidth="1"/>
    <col min="2311" max="2311" width="19.90625" style="2" bestFit="1" customWidth="1"/>
    <col min="2312" max="2314" width="18" style="2" customWidth="1"/>
    <col min="2315" max="2315" width="24.90625" style="2" bestFit="1" customWidth="1"/>
    <col min="2316" max="2316" width="22.90625" style="2" customWidth="1"/>
    <col min="2317" max="2563" width="9.90625" style="2"/>
    <col min="2564" max="2564" width="18.90625" style="2" customWidth="1"/>
    <col min="2565" max="2565" width="19.90625" style="2" bestFit="1" customWidth="1"/>
    <col min="2566" max="2566" width="21" style="2" bestFit="1" customWidth="1"/>
    <col min="2567" max="2567" width="19.90625" style="2" bestFit="1" customWidth="1"/>
    <col min="2568" max="2570" width="18" style="2" customWidth="1"/>
    <col min="2571" max="2571" width="24.90625" style="2" bestFit="1" customWidth="1"/>
    <col min="2572" max="2572" width="22.90625" style="2" customWidth="1"/>
    <col min="2573" max="2819" width="9.90625" style="2"/>
    <col min="2820" max="2820" width="18.90625" style="2" customWidth="1"/>
    <col min="2821" max="2821" width="19.90625" style="2" bestFit="1" customWidth="1"/>
    <col min="2822" max="2822" width="21" style="2" bestFit="1" customWidth="1"/>
    <col min="2823" max="2823" width="19.90625" style="2" bestFit="1" customWidth="1"/>
    <col min="2824" max="2826" width="18" style="2" customWidth="1"/>
    <col min="2827" max="2827" width="24.90625" style="2" bestFit="1" customWidth="1"/>
    <col min="2828" max="2828" width="22.90625" style="2" customWidth="1"/>
    <col min="2829" max="3075" width="9.90625" style="2"/>
    <col min="3076" max="3076" width="18.90625" style="2" customWidth="1"/>
    <col min="3077" max="3077" width="19.90625" style="2" bestFit="1" customWidth="1"/>
    <col min="3078" max="3078" width="21" style="2" bestFit="1" customWidth="1"/>
    <col min="3079" max="3079" width="19.90625" style="2" bestFit="1" customWidth="1"/>
    <col min="3080" max="3082" width="18" style="2" customWidth="1"/>
    <col min="3083" max="3083" width="24.90625" style="2" bestFit="1" customWidth="1"/>
    <col min="3084" max="3084" width="22.90625" style="2" customWidth="1"/>
    <col min="3085" max="3331" width="9.90625" style="2"/>
    <col min="3332" max="3332" width="18.90625" style="2" customWidth="1"/>
    <col min="3333" max="3333" width="19.90625" style="2" bestFit="1" customWidth="1"/>
    <col min="3334" max="3334" width="21" style="2" bestFit="1" customWidth="1"/>
    <col min="3335" max="3335" width="19.90625" style="2" bestFit="1" customWidth="1"/>
    <col min="3336" max="3338" width="18" style="2" customWidth="1"/>
    <col min="3339" max="3339" width="24.90625" style="2" bestFit="1" customWidth="1"/>
    <col min="3340" max="3340" width="22.90625" style="2" customWidth="1"/>
    <col min="3341" max="3587" width="9.90625" style="2"/>
    <col min="3588" max="3588" width="18.90625" style="2" customWidth="1"/>
    <col min="3589" max="3589" width="19.90625" style="2" bestFit="1" customWidth="1"/>
    <col min="3590" max="3590" width="21" style="2" bestFit="1" customWidth="1"/>
    <col min="3591" max="3591" width="19.90625" style="2" bestFit="1" customWidth="1"/>
    <col min="3592" max="3594" width="18" style="2" customWidth="1"/>
    <col min="3595" max="3595" width="24.90625" style="2" bestFit="1" customWidth="1"/>
    <col min="3596" max="3596" width="22.90625" style="2" customWidth="1"/>
    <col min="3597" max="3843" width="9.90625" style="2"/>
    <col min="3844" max="3844" width="18.90625" style="2" customWidth="1"/>
    <col min="3845" max="3845" width="19.90625" style="2" bestFit="1" customWidth="1"/>
    <col min="3846" max="3846" width="21" style="2" bestFit="1" customWidth="1"/>
    <col min="3847" max="3847" width="19.90625" style="2" bestFit="1" customWidth="1"/>
    <col min="3848" max="3850" width="18" style="2" customWidth="1"/>
    <col min="3851" max="3851" width="24.90625" style="2" bestFit="1" customWidth="1"/>
    <col min="3852" max="3852" width="22.90625" style="2" customWidth="1"/>
    <col min="3853" max="4099" width="9.90625" style="2"/>
    <col min="4100" max="4100" width="18.90625" style="2" customWidth="1"/>
    <col min="4101" max="4101" width="19.90625" style="2" bestFit="1" customWidth="1"/>
    <col min="4102" max="4102" width="21" style="2" bestFit="1" customWidth="1"/>
    <col min="4103" max="4103" width="19.90625" style="2" bestFit="1" customWidth="1"/>
    <col min="4104" max="4106" width="18" style="2" customWidth="1"/>
    <col min="4107" max="4107" width="24.90625" style="2" bestFit="1" customWidth="1"/>
    <col min="4108" max="4108" width="22.90625" style="2" customWidth="1"/>
    <col min="4109" max="4355" width="9.90625" style="2"/>
    <col min="4356" max="4356" width="18.90625" style="2" customWidth="1"/>
    <col min="4357" max="4357" width="19.90625" style="2" bestFit="1" customWidth="1"/>
    <col min="4358" max="4358" width="21" style="2" bestFit="1" customWidth="1"/>
    <col min="4359" max="4359" width="19.90625" style="2" bestFit="1" customWidth="1"/>
    <col min="4360" max="4362" width="18" style="2" customWidth="1"/>
    <col min="4363" max="4363" width="24.90625" style="2" bestFit="1" customWidth="1"/>
    <col min="4364" max="4364" width="22.90625" style="2" customWidth="1"/>
    <col min="4365" max="4611" width="9.90625" style="2"/>
    <col min="4612" max="4612" width="18.90625" style="2" customWidth="1"/>
    <col min="4613" max="4613" width="19.90625" style="2" bestFit="1" customWidth="1"/>
    <col min="4614" max="4614" width="21" style="2" bestFit="1" customWidth="1"/>
    <col min="4615" max="4615" width="19.90625" style="2" bestFit="1" customWidth="1"/>
    <col min="4616" max="4618" width="18" style="2" customWidth="1"/>
    <col min="4619" max="4619" width="24.90625" style="2" bestFit="1" customWidth="1"/>
    <col min="4620" max="4620" width="22.90625" style="2" customWidth="1"/>
    <col min="4621" max="4867" width="9.90625" style="2"/>
    <col min="4868" max="4868" width="18.90625" style="2" customWidth="1"/>
    <col min="4869" max="4869" width="19.90625" style="2" bestFit="1" customWidth="1"/>
    <col min="4870" max="4870" width="21" style="2" bestFit="1" customWidth="1"/>
    <col min="4871" max="4871" width="19.90625" style="2" bestFit="1" customWidth="1"/>
    <col min="4872" max="4874" width="18" style="2" customWidth="1"/>
    <col min="4875" max="4875" width="24.90625" style="2" bestFit="1" customWidth="1"/>
    <col min="4876" max="4876" width="22.90625" style="2" customWidth="1"/>
    <col min="4877" max="5123" width="9.90625" style="2"/>
    <col min="5124" max="5124" width="18.90625" style="2" customWidth="1"/>
    <col min="5125" max="5125" width="19.90625" style="2" bestFit="1" customWidth="1"/>
    <col min="5126" max="5126" width="21" style="2" bestFit="1" customWidth="1"/>
    <col min="5127" max="5127" width="19.90625" style="2" bestFit="1" customWidth="1"/>
    <col min="5128" max="5130" width="18" style="2" customWidth="1"/>
    <col min="5131" max="5131" width="24.90625" style="2" bestFit="1" customWidth="1"/>
    <col min="5132" max="5132" width="22.90625" style="2" customWidth="1"/>
    <col min="5133" max="5379" width="9.90625" style="2"/>
    <col min="5380" max="5380" width="18.90625" style="2" customWidth="1"/>
    <col min="5381" max="5381" width="19.90625" style="2" bestFit="1" customWidth="1"/>
    <col min="5382" max="5382" width="21" style="2" bestFit="1" customWidth="1"/>
    <col min="5383" max="5383" width="19.90625" style="2" bestFit="1" customWidth="1"/>
    <col min="5384" max="5386" width="18" style="2" customWidth="1"/>
    <col min="5387" max="5387" width="24.90625" style="2" bestFit="1" customWidth="1"/>
    <col min="5388" max="5388" width="22.90625" style="2" customWidth="1"/>
    <col min="5389" max="5635" width="9.90625" style="2"/>
    <col min="5636" max="5636" width="18.90625" style="2" customWidth="1"/>
    <col min="5637" max="5637" width="19.90625" style="2" bestFit="1" customWidth="1"/>
    <col min="5638" max="5638" width="21" style="2" bestFit="1" customWidth="1"/>
    <col min="5639" max="5639" width="19.90625" style="2" bestFit="1" customWidth="1"/>
    <col min="5640" max="5642" width="18" style="2" customWidth="1"/>
    <col min="5643" max="5643" width="24.90625" style="2" bestFit="1" customWidth="1"/>
    <col min="5644" max="5644" width="22.90625" style="2" customWidth="1"/>
    <col min="5645" max="5891" width="9.90625" style="2"/>
    <col min="5892" max="5892" width="18.90625" style="2" customWidth="1"/>
    <col min="5893" max="5893" width="19.90625" style="2" bestFit="1" customWidth="1"/>
    <col min="5894" max="5894" width="21" style="2" bestFit="1" customWidth="1"/>
    <col min="5895" max="5895" width="19.90625" style="2" bestFit="1" customWidth="1"/>
    <col min="5896" max="5898" width="18" style="2" customWidth="1"/>
    <col min="5899" max="5899" width="24.90625" style="2" bestFit="1" customWidth="1"/>
    <col min="5900" max="5900" width="22.90625" style="2" customWidth="1"/>
    <col min="5901" max="6147" width="9.90625" style="2"/>
    <col min="6148" max="6148" width="18.90625" style="2" customWidth="1"/>
    <col min="6149" max="6149" width="19.90625" style="2" bestFit="1" customWidth="1"/>
    <col min="6150" max="6150" width="21" style="2" bestFit="1" customWidth="1"/>
    <col min="6151" max="6151" width="19.90625" style="2" bestFit="1" customWidth="1"/>
    <col min="6152" max="6154" width="18" style="2" customWidth="1"/>
    <col min="6155" max="6155" width="24.90625" style="2" bestFit="1" customWidth="1"/>
    <col min="6156" max="6156" width="22.90625" style="2" customWidth="1"/>
    <col min="6157" max="6403" width="9.90625" style="2"/>
    <col min="6404" max="6404" width="18.90625" style="2" customWidth="1"/>
    <col min="6405" max="6405" width="19.90625" style="2" bestFit="1" customWidth="1"/>
    <col min="6406" max="6406" width="21" style="2" bestFit="1" customWidth="1"/>
    <col min="6407" max="6407" width="19.90625" style="2" bestFit="1" customWidth="1"/>
    <col min="6408" max="6410" width="18" style="2" customWidth="1"/>
    <col min="6411" max="6411" width="24.90625" style="2" bestFit="1" customWidth="1"/>
    <col min="6412" max="6412" width="22.90625" style="2" customWidth="1"/>
    <col min="6413" max="6659" width="9.90625" style="2"/>
    <col min="6660" max="6660" width="18.90625" style="2" customWidth="1"/>
    <col min="6661" max="6661" width="19.90625" style="2" bestFit="1" customWidth="1"/>
    <col min="6662" max="6662" width="21" style="2" bestFit="1" customWidth="1"/>
    <col min="6663" max="6663" width="19.90625" style="2" bestFit="1" customWidth="1"/>
    <col min="6664" max="6666" width="18" style="2" customWidth="1"/>
    <col min="6667" max="6667" width="24.90625" style="2" bestFit="1" customWidth="1"/>
    <col min="6668" max="6668" width="22.90625" style="2" customWidth="1"/>
    <col min="6669" max="6915" width="9.90625" style="2"/>
    <col min="6916" max="6916" width="18.90625" style="2" customWidth="1"/>
    <col min="6917" max="6917" width="19.90625" style="2" bestFit="1" customWidth="1"/>
    <col min="6918" max="6918" width="21" style="2" bestFit="1" customWidth="1"/>
    <col min="6919" max="6919" width="19.90625" style="2" bestFit="1" customWidth="1"/>
    <col min="6920" max="6922" width="18" style="2" customWidth="1"/>
    <col min="6923" max="6923" width="24.90625" style="2" bestFit="1" customWidth="1"/>
    <col min="6924" max="6924" width="22.90625" style="2" customWidth="1"/>
    <col min="6925" max="7171" width="9.90625" style="2"/>
    <col min="7172" max="7172" width="18.90625" style="2" customWidth="1"/>
    <col min="7173" max="7173" width="19.90625" style="2" bestFit="1" customWidth="1"/>
    <col min="7174" max="7174" width="21" style="2" bestFit="1" customWidth="1"/>
    <col min="7175" max="7175" width="19.90625" style="2" bestFit="1" customWidth="1"/>
    <col min="7176" max="7178" width="18" style="2" customWidth="1"/>
    <col min="7179" max="7179" width="24.90625" style="2" bestFit="1" customWidth="1"/>
    <col min="7180" max="7180" width="22.90625" style="2" customWidth="1"/>
    <col min="7181" max="7427" width="9.90625" style="2"/>
    <col min="7428" max="7428" width="18.90625" style="2" customWidth="1"/>
    <col min="7429" max="7429" width="19.90625" style="2" bestFit="1" customWidth="1"/>
    <col min="7430" max="7430" width="21" style="2" bestFit="1" customWidth="1"/>
    <col min="7431" max="7431" width="19.90625" style="2" bestFit="1" customWidth="1"/>
    <col min="7432" max="7434" width="18" style="2" customWidth="1"/>
    <col min="7435" max="7435" width="24.90625" style="2" bestFit="1" customWidth="1"/>
    <col min="7436" max="7436" width="22.90625" style="2" customWidth="1"/>
    <col min="7437" max="7683" width="9.90625" style="2"/>
    <col min="7684" max="7684" width="18.90625" style="2" customWidth="1"/>
    <col min="7685" max="7685" width="19.90625" style="2" bestFit="1" customWidth="1"/>
    <col min="7686" max="7686" width="21" style="2" bestFit="1" customWidth="1"/>
    <col min="7687" max="7687" width="19.90625" style="2" bestFit="1" customWidth="1"/>
    <col min="7688" max="7690" width="18" style="2" customWidth="1"/>
    <col min="7691" max="7691" width="24.90625" style="2" bestFit="1" customWidth="1"/>
    <col min="7692" max="7692" width="22.90625" style="2" customWidth="1"/>
    <col min="7693" max="7939" width="9.90625" style="2"/>
    <col min="7940" max="7940" width="18.90625" style="2" customWidth="1"/>
    <col min="7941" max="7941" width="19.90625" style="2" bestFit="1" customWidth="1"/>
    <col min="7942" max="7942" width="21" style="2" bestFit="1" customWidth="1"/>
    <col min="7943" max="7943" width="19.90625" style="2" bestFit="1" customWidth="1"/>
    <col min="7944" max="7946" width="18" style="2" customWidth="1"/>
    <col min="7947" max="7947" width="24.90625" style="2" bestFit="1" customWidth="1"/>
    <col min="7948" max="7948" width="22.90625" style="2" customWidth="1"/>
    <col min="7949" max="8195" width="9.90625" style="2"/>
    <col min="8196" max="8196" width="18.90625" style="2" customWidth="1"/>
    <col min="8197" max="8197" width="19.90625" style="2" bestFit="1" customWidth="1"/>
    <col min="8198" max="8198" width="21" style="2" bestFit="1" customWidth="1"/>
    <col min="8199" max="8199" width="19.90625" style="2" bestFit="1" customWidth="1"/>
    <col min="8200" max="8202" width="18" style="2" customWidth="1"/>
    <col min="8203" max="8203" width="24.90625" style="2" bestFit="1" customWidth="1"/>
    <col min="8204" max="8204" width="22.90625" style="2" customWidth="1"/>
    <col min="8205" max="8451" width="9.90625" style="2"/>
    <col min="8452" max="8452" width="18.90625" style="2" customWidth="1"/>
    <col min="8453" max="8453" width="19.90625" style="2" bestFit="1" customWidth="1"/>
    <col min="8454" max="8454" width="21" style="2" bestFit="1" customWidth="1"/>
    <col min="8455" max="8455" width="19.90625" style="2" bestFit="1" customWidth="1"/>
    <col min="8456" max="8458" width="18" style="2" customWidth="1"/>
    <col min="8459" max="8459" width="24.90625" style="2" bestFit="1" customWidth="1"/>
    <col min="8460" max="8460" width="22.90625" style="2" customWidth="1"/>
    <col min="8461" max="8707" width="9.90625" style="2"/>
    <col min="8708" max="8708" width="18.90625" style="2" customWidth="1"/>
    <col min="8709" max="8709" width="19.90625" style="2" bestFit="1" customWidth="1"/>
    <col min="8710" max="8710" width="21" style="2" bestFit="1" customWidth="1"/>
    <col min="8711" max="8711" width="19.90625" style="2" bestFit="1" customWidth="1"/>
    <col min="8712" max="8714" width="18" style="2" customWidth="1"/>
    <col min="8715" max="8715" width="24.90625" style="2" bestFit="1" customWidth="1"/>
    <col min="8716" max="8716" width="22.90625" style="2" customWidth="1"/>
    <col min="8717" max="8963" width="9.90625" style="2"/>
    <col min="8964" max="8964" width="18.90625" style="2" customWidth="1"/>
    <col min="8965" max="8965" width="19.90625" style="2" bestFit="1" customWidth="1"/>
    <col min="8966" max="8966" width="21" style="2" bestFit="1" customWidth="1"/>
    <col min="8967" max="8967" width="19.90625" style="2" bestFit="1" customWidth="1"/>
    <col min="8968" max="8970" width="18" style="2" customWidth="1"/>
    <col min="8971" max="8971" width="24.90625" style="2" bestFit="1" customWidth="1"/>
    <col min="8972" max="8972" width="22.90625" style="2" customWidth="1"/>
    <col min="8973" max="9219" width="9.90625" style="2"/>
    <col min="9220" max="9220" width="18.90625" style="2" customWidth="1"/>
    <col min="9221" max="9221" width="19.90625" style="2" bestFit="1" customWidth="1"/>
    <col min="9222" max="9222" width="21" style="2" bestFit="1" customWidth="1"/>
    <col min="9223" max="9223" width="19.90625" style="2" bestFit="1" customWidth="1"/>
    <col min="9224" max="9226" width="18" style="2" customWidth="1"/>
    <col min="9227" max="9227" width="24.90625" style="2" bestFit="1" customWidth="1"/>
    <col min="9228" max="9228" width="22.90625" style="2" customWidth="1"/>
    <col min="9229" max="9475" width="9.90625" style="2"/>
    <col min="9476" max="9476" width="18.90625" style="2" customWidth="1"/>
    <col min="9477" max="9477" width="19.90625" style="2" bestFit="1" customWidth="1"/>
    <col min="9478" max="9478" width="21" style="2" bestFit="1" customWidth="1"/>
    <col min="9479" max="9479" width="19.90625" style="2" bestFit="1" customWidth="1"/>
    <col min="9480" max="9482" width="18" style="2" customWidth="1"/>
    <col min="9483" max="9483" width="24.90625" style="2" bestFit="1" customWidth="1"/>
    <col min="9484" max="9484" width="22.90625" style="2" customWidth="1"/>
    <col min="9485" max="9731" width="9.90625" style="2"/>
    <col min="9732" max="9732" width="18.90625" style="2" customWidth="1"/>
    <col min="9733" max="9733" width="19.90625" style="2" bestFit="1" customWidth="1"/>
    <col min="9734" max="9734" width="21" style="2" bestFit="1" customWidth="1"/>
    <col min="9735" max="9735" width="19.90625" style="2" bestFit="1" customWidth="1"/>
    <col min="9736" max="9738" width="18" style="2" customWidth="1"/>
    <col min="9739" max="9739" width="24.90625" style="2" bestFit="1" customWidth="1"/>
    <col min="9740" max="9740" width="22.90625" style="2" customWidth="1"/>
    <col min="9741" max="9987" width="9.90625" style="2"/>
    <col min="9988" max="9988" width="18.90625" style="2" customWidth="1"/>
    <col min="9989" max="9989" width="19.90625" style="2" bestFit="1" customWidth="1"/>
    <col min="9990" max="9990" width="21" style="2" bestFit="1" customWidth="1"/>
    <col min="9991" max="9991" width="19.90625" style="2" bestFit="1" customWidth="1"/>
    <col min="9992" max="9994" width="18" style="2" customWidth="1"/>
    <col min="9995" max="9995" width="24.90625" style="2" bestFit="1" customWidth="1"/>
    <col min="9996" max="9996" width="22.90625" style="2" customWidth="1"/>
    <col min="9997" max="10243" width="9.90625" style="2"/>
    <col min="10244" max="10244" width="18.90625" style="2" customWidth="1"/>
    <col min="10245" max="10245" width="19.90625" style="2" bestFit="1" customWidth="1"/>
    <col min="10246" max="10246" width="21" style="2" bestFit="1" customWidth="1"/>
    <col min="10247" max="10247" width="19.90625" style="2" bestFit="1" customWidth="1"/>
    <col min="10248" max="10250" width="18" style="2" customWidth="1"/>
    <col min="10251" max="10251" width="24.90625" style="2" bestFit="1" customWidth="1"/>
    <col min="10252" max="10252" width="22.90625" style="2" customWidth="1"/>
    <col min="10253" max="10499" width="9.90625" style="2"/>
    <col min="10500" max="10500" width="18.90625" style="2" customWidth="1"/>
    <col min="10501" max="10501" width="19.90625" style="2" bestFit="1" customWidth="1"/>
    <col min="10502" max="10502" width="21" style="2" bestFit="1" customWidth="1"/>
    <col min="10503" max="10503" width="19.90625" style="2" bestFit="1" customWidth="1"/>
    <col min="10504" max="10506" width="18" style="2" customWidth="1"/>
    <col min="10507" max="10507" width="24.90625" style="2" bestFit="1" customWidth="1"/>
    <col min="10508" max="10508" width="22.90625" style="2" customWidth="1"/>
    <col min="10509" max="10755" width="9.90625" style="2"/>
    <col min="10756" max="10756" width="18.90625" style="2" customWidth="1"/>
    <col min="10757" max="10757" width="19.90625" style="2" bestFit="1" customWidth="1"/>
    <col min="10758" max="10758" width="21" style="2" bestFit="1" customWidth="1"/>
    <col min="10759" max="10759" width="19.90625" style="2" bestFit="1" customWidth="1"/>
    <col min="10760" max="10762" width="18" style="2" customWidth="1"/>
    <col min="10763" max="10763" width="24.90625" style="2" bestFit="1" customWidth="1"/>
    <col min="10764" max="10764" width="22.90625" style="2" customWidth="1"/>
    <col min="10765" max="11011" width="9.90625" style="2"/>
    <col min="11012" max="11012" width="18.90625" style="2" customWidth="1"/>
    <col min="11013" max="11013" width="19.90625" style="2" bestFit="1" customWidth="1"/>
    <col min="11014" max="11014" width="21" style="2" bestFit="1" customWidth="1"/>
    <col min="11015" max="11015" width="19.90625" style="2" bestFit="1" customWidth="1"/>
    <col min="11016" max="11018" width="18" style="2" customWidth="1"/>
    <col min="11019" max="11019" width="24.90625" style="2" bestFit="1" customWidth="1"/>
    <col min="11020" max="11020" width="22.90625" style="2" customWidth="1"/>
    <col min="11021" max="11267" width="9.90625" style="2"/>
    <col min="11268" max="11268" width="18.90625" style="2" customWidth="1"/>
    <col min="11269" max="11269" width="19.90625" style="2" bestFit="1" customWidth="1"/>
    <col min="11270" max="11270" width="21" style="2" bestFit="1" customWidth="1"/>
    <col min="11271" max="11271" width="19.90625" style="2" bestFit="1" customWidth="1"/>
    <col min="11272" max="11274" width="18" style="2" customWidth="1"/>
    <col min="11275" max="11275" width="24.90625" style="2" bestFit="1" customWidth="1"/>
    <col min="11276" max="11276" width="22.90625" style="2" customWidth="1"/>
    <col min="11277" max="11523" width="9.90625" style="2"/>
    <col min="11524" max="11524" width="18.90625" style="2" customWidth="1"/>
    <col min="11525" max="11525" width="19.90625" style="2" bestFit="1" customWidth="1"/>
    <col min="11526" max="11526" width="21" style="2" bestFit="1" customWidth="1"/>
    <col min="11527" max="11527" width="19.90625" style="2" bestFit="1" customWidth="1"/>
    <col min="11528" max="11530" width="18" style="2" customWidth="1"/>
    <col min="11531" max="11531" width="24.90625" style="2" bestFit="1" customWidth="1"/>
    <col min="11532" max="11532" width="22.90625" style="2" customWidth="1"/>
    <col min="11533" max="11779" width="9.90625" style="2"/>
    <col min="11780" max="11780" width="18.90625" style="2" customWidth="1"/>
    <col min="11781" max="11781" width="19.90625" style="2" bestFit="1" customWidth="1"/>
    <col min="11782" max="11782" width="21" style="2" bestFit="1" customWidth="1"/>
    <col min="11783" max="11783" width="19.90625" style="2" bestFit="1" customWidth="1"/>
    <col min="11784" max="11786" width="18" style="2" customWidth="1"/>
    <col min="11787" max="11787" width="24.90625" style="2" bestFit="1" customWidth="1"/>
    <col min="11788" max="11788" width="22.90625" style="2" customWidth="1"/>
    <col min="11789" max="12035" width="9.90625" style="2"/>
    <col min="12036" max="12036" width="18.90625" style="2" customWidth="1"/>
    <col min="12037" max="12037" width="19.90625" style="2" bestFit="1" customWidth="1"/>
    <col min="12038" max="12038" width="21" style="2" bestFit="1" customWidth="1"/>
    <col min="12039" max="12039" width="19.90625" style="2" bestFit="1" customWidth="1"/>
    <col min="12040" max="12042" width="18" style="2" customWidth="1"/>
    <col min="12043" max="12043" width="24.90625" style="2" bestFit="1" customWidth="1"/>
    <col min="12044" max="12044" width="22.90625" style="2" customWidth="1"/>
    <col min="12045" max="12291" width="9.90625" style="2"/>
    <col min="12292" max="12292" width="18.90625" style="2" customWidth="1"/>
    <col min="12293" max="12293" width="19.90625" style="2" bestFit="1" customWidth="1"/>
    <col min="12294" max="12294" width="21" style="2" bestFit="1" customWidth="1"/>
    <col min="12295" max="12295" width="19.90625" style="2" bestFit="1" customWidth="1"/>
    <col min="12296" max="12298" width="18" style="2" customWidth="1"/>
    <col min="12299" max="12299" width="24.90625" style="2" bestFit="1" customWidth="1"/>
    <col min="12300" max="12300" width="22.90625" style="2" customWidth="1"/>
    <col min="12301" max="12547" width="9.90625" style="2"/>
    <col min="12548" max="12548" width="18.90625" style="2" customWidth="1"/>
    <col min="12549" max="12549" width="19.90625" style="2" bestFit="1" customWidth="1"/>
    <col min="12550" max="12550" width="21" style="2" bestFit="1" customWidth="1"/>
    <col min="12551" max="12551" width="19.90625" style="2" bestFit="1" customWidth="1"/>
    <col min="12552" max="12554" width="18" style="2" customWidth="1"/>
    <col min="12555" max="12555" width="24.90625" style="2" bestFit="1" customWidth="1"/>
    <col min="12556" max="12556" width="22.90625" style="2" customWidth="1"/>
    <col min="12557" max="12803" width="9.90625" style="2"/>
    <col min="12804" max="12804" width="18.90625" style="2" customWidth="1"/>
    <col min="12805" max="12805" width="19.90625" style="2" bestFit="1" customWidth="1"/>
    <col min="12806" max="12806" width="21" style="2" bestFit="1" customWidth="1"/>
    <col min="12807" max="12807" width="19.90625" style="2" bestFit="1" customWidth="1"/>
    <col min="12808" max="12810" width="18" style="2" customWidth="1"/>
    <col min="12811" max="12811" width="24.90625" style="2" bestFit="1" customWidth="1"/>
    <col min="12812" max="12812" width="22.90625" style="2" customWidth="1"/>
    <col min="12813" max="13059" width="9.90625" style="2"/>
    <col min="13060" max="13060" width="18.90625" style="2" customWidth="1"/>
    <col min="13061" max="13061" width="19.90625" style="2" bestFit="1" customWidth="1"/>
    <col min="13062" max="13062" width="21" style="2" bestFit="1" customWidth="1"/>
    <col min="13063" max="13063" width="19.90625" style="2" bestFit="1" customWidth="1"/>
    <col min="13064" max="13066" width="18" style="2" customWidth="1"/>
    <col min="13067" max="13067" width="24.90625" style="2" bestFit="1" customWidth="1"/>
    <col min="13068" max="13068" width="22.90625" style="2" customWidth="1"/>
    <col min="13069" max="13315" width="9.90625" style="2"/>
    <col min="13316" max="13316" width="18.90625" style="2" customWidth="1"/>
    <col min="13317" max="13317" width="19.90625" style="2" bestFit="1" customWidth="1"/>
    <col min="13318" max="13318" width="21" style="2" bestFit="1" customWidth="1"/>
    <col min="13319" max="13319" width="19.90625" style="2" bestFit="1" customWidth="1"/>
    <col min="13320" max="13322" width="18" style="2" customWidth="1"/>
    <col min="13323" max="13323" width="24.90625" style="2" bestFit="1" customWidth="1"/>
    <col min="13324" max="13324" width="22.90625" style="2" customWidth="1"/>
    <col min="13325" max="13571" width="9.90625" style="2"/>
    <col min="13572" max="13572" width="18.90625" style="2" customWidth="1"/>
    <col min="13573" max="13573" width="19.90625" style="2" bestFit="1" customWidth="1"/>
    <col min="13574" max="13574" width="21" style="2" bestFit="1" customWidth="1"/>
    <col min="13575" max="13575" width="19.90625" style="2" bestFit="1" customWidth="1"/>
    <col min="13576" max="13578" width="18" style="2" customWidth="1"/>
    <col min="13579" max="13579" width="24.90625" style="2" bestFit="1" customWidth="1"/>
    <col min="13580" max="13580" width="22.90625" style="2" customWidth="1"/>
    <col min="13581" max="13827" width="9.90625" style="2"/>
    <col min="13828" max="13828" width="18.90625" style="2" customWidth="1"/>
    <col min="13829" max="13829" width="19.90625" style="2" bestFit="1" customWidth="1"/>
    <col min="13830" max="13830" width="21" style="2" bestFit="1" customWidth="1"/>
    <col min="13831" max="13831" width="19.90625" style="2" bestFit="1" customWidth="1"/>
    <col min="13832" max="13834" width="18" style="2" customWidth="1"/>
    <col min="13835" max="13835" width="24.90625" style="2" bestFit="1" customWidth="1"/>
    <col min="13836" max="13836" width="22.90625" style="2" customWidth="1"/>
    <col min="13837" max="14083" width="9.90625" style="2"/>
    <col min="14084" max="14084" width="18.90625" style="2" customWidth="1"/>
    <col min="14085" max="14085" width="19.90625" style="2" bestFit="1" customWidth="1"/>
    <col min="14086" max="14086" width="21" style="2" bestFit="1" customWidth="1"/>
    <col min="14087" max="14087" width="19.90625" style="2" bestFit="1" customWidth="1"/>
    <col min="14088" max="14090" width="18" style="2" customWidth="1"/>
    <col min="14091" max="14091" width="24.90625" style="2" bestFit="1" customWidth="1"/>
    <col min="14092" max="14092" width="22.90625" style="2" customWidth="1"/>
    <col min="14093" max="14339" width="9.90625" style="2"/>
    <col min="14340" max="14340" width="18.90625" style="2" customWidth="1"/>
    <col min="14341" max="14341" width="19.90625" style="2" bestFit="1" customWidth="1"/>
    <col min="14342" max="14342" width="21" style="2" bestFit="1" customWidth="1"/>
    <col min="14343" max="14343" width="19.90625" style="2" bestFit="1" customWidth="1"/>
    <col min="14344" max="14346" width="18" style="2" customWidth="1"/>
    <col min="14347" max="14347" width="24.90625" style="2" bestFit="1" customWidth="1"/>
    <col min="14348" max="14348" width="22.90625" style="2" customWidth="1"/>
    <col min="14349" max="14595" width="9.90625" style="2"/>
    <col min="14596" max="14596" width="18.90625" style="2" customWidth="1"/>
    <col min="14597" max="14597" width="19.90625" style="2" bestFit="1" customWidth="1"/>
    <col min="14598" max="14598" width="21" style="2" bestFit="1" customWidth="1"/>
    <col min="14599" max="14599" width="19.90625" style="2" bestFit="1" customWidth="1"/>
    <col min="14600" max="14602" width="18" style="2" customWidth="1"/>
    <col min="14603" max="14603" width="24.90625" style="2" bestFit="1" customWidth="1"/>
    <col min="14604" max="14604" width="22.90625" style="2" customWidth="1"/>
    <col min="14605" max="14851" width="9.90625" style="2"/>
    <col min="14852" max="14852" width="18.90625" style="2" customWidth="1"/>
    <col min="14853" max="14853" width="19.90625" style="2" bestFit="1" customWidth="1"/>
    <col min="14854" max="14854" width="21" style="2" bestFit="1" customWidth="1"/>
    <col min="14855" max="14855" width="19.90625" style="2" bestFit="1" customWidth="1"/>
    <col min="14856" max="14858" width="18" style="2" customWidth="1"/>
    <col min="14859" max="14859" width="24.90625" style="2" bestFit="1" customWidth="1"/>
    <col min="14860" max="14860" width="22.90625" style="2" customWidth="1"/>
    <col min="14861" max="15107" width="9.90625" style="2"/>
    <col min="15108" max="15108" width="18.90625" style="2" customWidth="1"/>
    <col min="15109" max="15109" width="19.90625" style="2" bestFit="1" customWidth="1"/>
    <col min="15110" max="15110" width="21" style="2" bestFit="1" customWidth="1"/>
    <col min="15111" max="15111" width="19.90625" style="2" bestFit="1" customWidth="1"/>
    <col min="15112" max="15114" width="18" style="2" customWidth="1"/>
    <col min="15115" max="15115" width="24.90625" style="2" bestFit="1" customWidth="1"/>
    <col min="15116" max="15116" width="22.90625" style="2" customWidth="1"/>
    <col min="15117" max="15363" width="9.90625" style="2"/>
    <col min="15364" max="15364" width="18.90625" style="2" customWidth="1"/>
    <col min="15365" max="15365" width="19.90625" style="2" bestFit="1" customWidth="1"/>
    <col min="15366" max="15366" width="21" style="2" bestFit="1" customWidth="1"/>
    <col min="15367" max="15367" width="19.90625" style="2" bestFit="1" customWidth="1"/>
    <col min="15368" max="15370" width="18" style="2" customWidth="1"/>
    <col min="15371" max="15371" width="24.90625" style="2" bestFit="1" customWidth="1"/>
    <col min="15372" max="15372" width="22.90625" style="2" customWidth="1"/>
    <col min="15373" max="15619" width="9.90625" style="2"/>
    <col min="15620" max="15620" width="18.90625" style="2" customWidth="1"/>
    <col min="15621" max="15621" width="19.90625" style="2" bestFit="1" customWidth="1"/>
    <col min="15622" max="15622" width="21" style="2" bestFit="1" customWidth="1"/>
    <col min="15623" max="15623" width="19.90625" style="2" bestFit="1" customWidth="1"/>
    <col min="15624" max="15626" width="18" style="2" customWidth="1"/>
    <col min="15627" max="15627" width="24.90625" style="2" bestFit="1" customWidth="1"/>
    <col min="15628" max="15628" width="22.90625" style="2" customWidth="1"/>
    <col min="15629" max="15875" width="9.90625" style="2"/>
    <col min="15876" max="15876" width="18.90625" style="2" customWidth="1"/>
    <col min="15877" max="15877" width="19.90625" style="2" bestFit="1" customWidth="1"/>
    <col min="15878" max="15878" width="21" style="2" bestFit="1" customWidth="1"/>
    <col min="15879" max="15879" width="19.90625" style="2" bestFit="1" customWidth="1"/>
    <col min="15880" max="15882" width="18" style="2" customWidth="1"/>
    <col min="15883" max="15883" width="24.90625" style="2" bestFit="1" customWidth="1"/>
    <col min="15884" max="15884" width="22.90625" style="2" customWidth="1"/>
    <col min="15885" max="16131" width="9.90625" style="2"/>
    <col min="16132" max="16132" width="18.90625" style="2" customWidth="1"/>
    <col min="16133" max="16133" width="19.90625" style="2" bestFit="1" customWidth="1"/>
    <col min="16134" max="16134" width="21" style="2" bestFit="1" customWidth="1"/>
    <col min="16135" max="16135" width="19.90625" style="2" bestFit="1" customWidth="1"/>
    <col min="16136" max="16138" width="18" style="2" customWidth="1"/>
    <col min="16139" max="16139" width="24.90625" style="2" bestFit="1" customWidth="1"/>
    <col min="16140" max="16140" width="22.90625" style="2" customWidth="1"/>
    <col min="16141" max="16384" width="9.90625" style="2"/>
  </cols>
  <sheetData>
    <row r="1" spans="1:12" ht="28" customHeight="1" x14ac:dyDescent="0.55000000000000004">
      <c r="A1" s="395" t="str">
        <f>經費支出彙總表!B3</f>
        <v>XXX公司</v>
      </c>
      <c r="B1" s="395"/>
      <c r="C1" s="395"/>
      <c r="D1" s="395"/>
      <c r="E1" s="395"/>
      <c r="F1" s="395"/>
      <c r="G1" s="395"/>
      <c r="H1" s="395"/>
      <c r="I1" s="395"/>
      <c r="J1" s="395"/>
      <c r="K1" s="395"/>
      <c r="L1" s="395"/>
    </row>
    <row r="2" spans="1:12" ht="28" customHeight="1" x14ac:dyDescent="0.55000000000000004">
      <c r="A2" s="395" t="s">
        <v>512</v>
      </c>
      <c r="B2" s="395"/>
      <c r="C2" s="395"/>
      <c r="D2" s="395"/>
      <c r="E2" s="395"/>
      <c r="F2" s="395"/>
      <c r="G2" s="395"/>
      <c r="H2" s="395"/>
      <c r="I2" s="395"/>
      <c r="J2" s="395"/>
      <c r="K2" s="395"/>
      <c r="L2" s="395"/>
    </row>
    <row r="3" spans="1:12" ht="23.25" customHeight="1" thickBot="1" x14ac:dyDescent="0.6">
      <c r="A3" s="3"/>
      <c r="B3" s="3"/>
      <c r="C3" s="3"/>
      <c r="D3" s="3"/>
      <c r="E3" s="3"/>
      <c r="F3" s="3"/>
      <c r="G3" s="3"/>
      <c r="H3" s="3"/>
      <c r="I3" s="3"/>
      <c r="J3" s="3"/>
      <c r="L3" s="4" t="s">
        <v>3</v>
      </c>
    </row>
    <row r="4" spans="1:12" s="9" customFormat="1" ht="89.5" customHeight="1" thickBot="1" x14ac:dyDescent="0.45">
      <c r="A4" s="5" t="s">
        <v>4</v>
      </c>
      <c r="B4" s="6" t="s">
        <v>86</v>
      </c>
      <c r="C4" s="6" t="s">
        <v>208</v>
      </c>
      <c r="D4" s="6" t="s">
        <v>87</v>
      </c>
      <c r="E4" s="6" t="s">
        <v>225</v>
      </c>
      <c r="F4" s="6" t="s">
        <v>356</v>
      </c>
      <c r="G4" s="6" t="s">
        <v>247</v>
      </c>
      <c r="H4" s="6" t="s">
        <v>226</v>
      </c>
      <c r="I4" s="6" t="s">
        <v>227</v>
      </c>
      <c r="J4" s="6" t="s">
        <v>228</v>
      </c>
      <c r="K4" s="7" t="s">
        <v>229</v>
      </c>
      <c r="L4" s="8" t="s">
        <v>5</v>
      </c>
    </row>
    <row r="5" spans="1:12" ht="25" x14ac:dyDescent="0.5">
      <c r="A5" s="17" t="s">
        <v>338</v>
      </c>
      <c r="B5" s="10"/>
      <c r="C5" s="10"/>
      <c r="D5" s="10"/>
      <c r="E5" s="10"/>
      <c r="F5" s="11"/>
      <c r="G5" s="11"/>
      <c r="H5" s="10"/>
      <c r="I5" s="10"/>
      <c r="J5" s="10"/>
      <c r="K5" s="12"/>
      <c r="L5" s="13"/>
    </row>
    <row r="6" spans="1:12" ht="25" x14ac:dyDescent="0.55000000000000004">
      <c r="A6" s="18" t="s">
        <v>6</v>
      </c>
      <c r="B6" s="191">
        <v>51800</v>
      </c>
      <c r="C6" s="191"/>
      <c r="D6" s="191"/>
      <c r="E6" s="173">
        <f>ROUND(SUM(B6:D6)*2/12,0)</f>
        <v>8633</v>
      </c>
      <c r="F6" s="191">
        <v>5000</v>
      </c>
      <c r="G6" s="191"/>
      <c r="H6" s="14">
        <f>SUM(B6:D6,F6:G6)</f>
        <v>56800</v>
      </c>
      <c r="I6" s="193">
        <f>工時記錄表!AH5</f>
        <v>0.25</v>
      </c>
      <c r="J6" s="191"/>
      <c r="K6" s="15">
        <f>ROUND(H6*I6+J6,0)</f>
        <v>14200</v>
      </c>
      <c r="L6" s="194" t="s">
        <v>444</v>
      </c>
    </row>
    <row r="7" spans="1:12" ht="25" x14ac:dyDescent="0.55000000000000004">
      <c r="A7" s="18" t="s">
        <v>7</v>
      </c>
      <c r="B7" s="191">
        <v>41800</v>
      </c>
      <c r="C7" s="191"/>
      <c r="D7" s="191"/>
      <c r="E7" s="14">
        <f>ROUND(SUM(B7:D7)*2/12,0)</f>
        <v>6967</v>
      </c>
      <c r="F7" s="191"/>
      <c r="G7" s="191"/>
      <c r="H7" s="14">
        <f>SUM(B7:D7,F7:G7)</f>
        <v>41800</v>
      </c>
      <c r="I7" s="193">
        <f>工時記錄表!AH6</f>
        <v>0.25</v>
      </c>
      <c r="J7" s="191"/>
      <c r="K7" s="15">
        <f t="shared" ref="K7:K44" si="0">ROUND(H7*I7+J7,0)</f>
        <v>10450</v>
      </c>
      <c r="L7" s="194" t="s">
        <v>444</v>
      </c>
    </row>
    <row r="8" spans="1:12" ht="25" x14ac:dyDescent="0.55000000000000004">
      <c r="A8" s="18" t="s">
        <v>8</v>
      </c>
      <c r="B8" s="191">
        <v>36800</v>
      </c>
      <c r="C8" s="191"/>
      <c r="D8" s="191"/>
      <c r="E8" s="14">
        <f>ROUND(SUM(B8:D8)*2/12,0)</f>
        <v>6133</v>
      </c>
      <c r="F8" s="191">
        <v>0</v>
      </c>
      <c r="G8" s="191"/>
      <c r="H8" s="14">
        <f>SUM(B8:D8,F8:G8)</f>
        <v>36800</v>
      </c>
      <c r="I8" s="193">
        <f>工時記錄表!AH7</f>
        <v>0.25</v>
      </c>
      <c r="J8" s="191"/>
      <c r="K8" s="15">
        <f t="shared" si="0"/>
        <v>9200</v>
      </c>
      <c r="L8" s="194" t="s">
        <v>444</v>
      </c>
    </row>
    <row r="9" spans="1:12" ht="25.5" thickBot="1" x14ac:dyDescent="0.6">
      <c r="A9" s="18" t="s">
        <v>9</v>
      </c>
      <c r="B9" s="192">
        <v>31800</v>
      </c>
      <c r="C9" s="192"/>
      <c r="D9" s="192"/>
      <c r="E9" s="171">
        <f>ROUND(SUM(B9:D9)*2/12,0)</f>
        <v>5300</v>
      </c>
      <c r="F9" s="192"/>
      <c r="G9" s="191"/>
      <c r="H9" s="14">
        <f>SUM(B9:D9,F9:G9)</f>
        <v>31800</v>
      </c>
      <c r="I9" s="193">
        <f>工時記錄表!AH8</f>
        <v>0.25</v>
      </c>
      <c r="J9" s="191"/>
      <c r="K9" s="15">
        <f t="shared" si="0"/>
        <v>7950</v>
      </c>
      <c r="L9" s="194" t="s">
        <v>444</v>
      </c>
    </row>
    <row r="10" spans="1:12" ht="25" x14ac:dyDescent="0.5">
      <c r="A10" s="17" t="s">
        <v>339</v>
      </c>
      <c r="B10" s="10"/>
      <c r="C10" s="10"/>
      <c r="D10" s="10"/>
      <c r="E10" s="10"/>
      <c r="F10" s="11"/>
      <c r="G10" s="11"/>
      <c r="H10" s="10"/>
      <c r="I10" s="10"/>
      <c r="J10" s="10"/>
      <c r="K10" s="12"/>
      <c r="L10" s="13"/>
    </row>
    <row r="11" spans="1:12" ht="25" x14ac:dyDescent="0.55000000000000004">
      <c r="A11" s="18" t="s">
        <v>6</v>
      </c>
      <c r="B11" s="191">
        <v>51800</v>
      </c>
      <c r="C11" s="191"/>
      <c r="D11" s="191"/>
      <c r="E11" s="14">
        <f>ROUND(SUM(B11:D11)*2/12,0)</f>
        <v>8633</v>
      </c>
      <c r="F11" s="191">
        <v>5000</v>
      </c>
      <c r="G11" s="191"/>
      <c r="H11" s="14">
        <f>SUM(B11:D11,F11:G11)</f>
        <v>56800</v>
      </c>
      <c r="I11" s="193">
        <f>工時記錄表!AH10</f>
        <v>0.6</v>
      </c>
      <c r="J11" s="191"/>
      <c r="K11" s="15">
        <f t="shared" si="0"/>
        <v>34080</v>
      </c>
      <c r="L11" s="194" t="s">
        <v>445</v>
      </c>
    </row>
    <row r="12" spans="1:12" ht="25" x14ac:dyDescent="0.55000000000000004">
      <c r="A12" s="18" t="s">
        <v>7</v>
      </c>
      <c r="B12" s="191">
        <v>41800</v>
      </c>
      <c r="C12" s="191"/>
      <c r="D12" s="191"/>
      <c r="E12" s="14">
        <f>ROUND(SUM(B12:D12)*2/12,0)</f>
        <v>6967</v>
      </c>
      <c r="F12" s="191">
        <v>0</v>
      </c>
      <c r="G12" s="191"/>
      <c r="H12" s="14">
        <f>SUM(B12:D12,F12:G12)</f>
        <v>41800</v>
      </c>
      <c r="I12" s="193">
        <f>工時記錄表!AH11</f>
        <v>0.6</v>
      </c>
      <c r="J12" s="191"/>
      <c r="K12" s="15">
        <f t="shared" si="0"/>
        <v>25080</v>
      </c>
      <c r="L12" s="194" t="s">
        <v>445</v>
      </c>
    </row>
    <row r="13" spans="1:12" ht="25" x14ac:dyDescent="0.55000000000000004">
      <c r="A13" s="18" t="s">
        <v>8</v>
      </c>
      <c r="B13" s="191">
        <v>36800</v>
      </c>
      <c r="C13" s="191"/>
      <c r="D13" s="191"/>
      <c r="E13" s="14">
        <f>ROUND(SUM(B13:D13)*2/12,0)</f>
        <v>6133</v>
      </c>
      <c r="F13" s="191">
        <v>0</v>
      </c>
      <c r="G13" s="191"/>
      <c r="H13" s="14">
        <f>SUM(B13:D13,F13:G13)</f>
        <v>36800</v>
      </c>
      <c r="I13" s="193">
        <f>工時記錄表!AH12</f>
        <v>0.75</v>
      </c>
      <c r="J13" s="191"/>
      <c r="K13" s="15">
        <f t="shared" si="0"/>
        <v>27600</v>
      </c>
      <c r="L13" s="194" t="s">
        <v>445</v>
      </c>
    </row>
    <row r="14" spans="1:12" ht="25.5" thickBot="1" x14ac:dyDescent="0.6">
      <c r="A14" s="18" t="s">
        <v>9</v>
      </c>
      <c r="B14" s="192">
        <v>31800</v>
      </c>
      <c r="C14" s="192"/>
      <c r="D14" s="192"/>
      <c r="E14" s="171">
        <f>ROUND(SUM(B14:D14)*2/12,0)</f>
        <v>5300</v>
      </c>
      <c r="F14" s="192"/>
      <c r="G14" s="191"/>
      <c r="H14" s="14">
        <f>SUM(B14:D14,F14:G14)</f>
        <v>31800</v>
      </c>
      <c r="I14" s="193">
        <f>工時記錄表!AH13</f>
        <v>0.75</v>
      </c>
      <c r="J14" s="191"/>
      <c r="K14" s="15">
        <f t="shared" si="0"/>
        <v>23850</v>
      </c>
      <c r="L14" s="194" t="s">
        <v>445</v>
      </c>
    </row>
    <row r="15" spans="1:12" ht="25" x14ac:dyDescent="0.5">
      <c r="A15" s="17" t="s">
        <v>340</v>
      </c>
      <c r="B15" s="10"/>
      <c r="C15" s="10"/>
      <c r="D15" s="10"/>
      <c r="E15" s="10"/>
      <c r="F15" s="11"/>
      <c r="G15" s="11"/>
      <c r="H15" s="10"/>
      <c r="I15" s="10"/>
      <c r="J15" s="10"/>
      <c r="K15" s="12"/>
      <c r="L15" s="13"/>
    </row>
    <row r="16" spans="1:12" ht="25" x14ac:dyDescent="0.55000000000000004">
      <c r="A16" s="18" t="s">
        <v>6</v>
      </c>
      <c r="B16" s="191">
        <v>51800</v>
      </c>
      <c r="C16" s="191"/>
      <c r="D16" s="191"/>
      <c r="E16" s="14">
        <f>ROUND(SUM(B16:D16)*2/12,0)</f>
        <v>8633</v>
      </c>
      <c r="F16" s="191">
        <v>5000</v>
      </c>
      <c r="G16" s="191"/>
      <c r="H16" s="14">
        <f>SUM(B16:D16,F16:G16)</f>
        <v>56800</v>
      </c>
      <c r="I16" s="193">
        <f>工時記錄表!AH15</f>
        <v>0.56999999999999995</v>
      </c>
      <c r="J16" s="191"/>
      <c r="K16" s="15">
        <f>ROUND(H16*I16+J16,0)</f>
        <v>32376</v>
      </c>
      <c r="L16" s="194" t="s">
        <v>446</v>
      </c>
    </row>
    <row r="17" spans="1:12" ht="25" x14ac:dyDescent="0.55000000000000004">
      <c r="A17" s="18" t="s">
        <v>7</v>
      </c>
      <c r="B17" s="191">
        <v>41800</v>
      </c>
      <c r="C17" s="191"/>
      <c r="D17" s="191"/>
      <c r="E17" s="14">
        <f>ROUND(SUM(B17:D17)*2/12,0)</f>
        <v>6967</v>
      </c>
      <c r="F17" s="191">
        <v>0</v>
      </c>
      <c r="G17" s="191"/>
      <c r="H17" s="14">
        <f>SUM(B17:D17,F17:G17)</f>
        <v>41800</v>
      </c>
      <c r="I17" s="193">
        <f>工時記錄表!AH16</f>
        <v>0.56999999999999995</v>
      </c>
      <c r="J17" s="191"/>
      <c r="K17" s="15">
        <f>ROUND(H17*I17+J17,0)</f>
        <v>23826</v>
      </c>
      <c r="L17" s="194" t="s">
        <v>446</v>
      </c>
    </row>
    <row r="18" spans="1:12" ht="25" x14ac:dyDescent="0.55000000000000004">
      <c r="A18" s="18" t="s">
        <v>8</v>
      </c>
      <c r="B18" s="191">
        <v>36800</v>
      </c>
      <c r="C18" s="191"/>
      <c r="D18" s="191"/>
      <c r="E18" s="14">
        <f>ROUND(SUM(B18:D18)*2/12,0)</f>
        <v>6133</v>
      </c>
      <c r="F18" s="191">
        <v>0</v>
      </c>
      <c r="G18" s="191"/>
      <c r="H18" s="14">
        <f>SUM(B18:D18,F18:G18)</f>
        <v>36800</v>
      </c>
      <c r="I18" s="193">
        <f>工時記錄表!AH17</f>
        <v>0.1</v>
      </c>
      <c r="J18" s="191"/>
      <c r="K18" s="15">
        <f>ROUND(H18*I18+J18,0)</f>
        <v>3680</v>
      </c>
      <c r="L18" s="194" t="s">
        <v>446</v>
      </c>
    </row>
    <row r="19" spans="1:12" ht="25.5" thickBot="1" x14ac:dyDescent="0.6">
      <c r="A19" s="18" t="s">
        <v>9</v>
      </c>
      <c r="B19" s="195">
        <v>31800</v>
      </c>
      <c r="C19" s="195"/>
      <c r="D19" s="195"/>
      <c r="E19" s="172">
        <f>ROUND(SUM(B19:D19)*2/12,0)</f>
        <v>5300</v>
      </c>
      <c r="F19" s="195"/>
      <c r="G19" s="196"/>
      <c r="H19" s="14">
        <f>SUM(B19:D19,F19:G19)</f>
        <v>31800</v>
      </c>
      <c r="I19" s="193">
        <f>工時記錄表!AH18</f>
        <v>0.1</v>
      </c>
      <c r="J19" s="191"/>
      <c r="K19" s="15">
        <f>ROUND(H19*I19+J19,0)</f>
        <v>3180</v>
      </c>
      <c r="L19" s="194" t="s">
        <v>446</v>
      </c>
    </row>
    <row r="20" spans="1:12" ht="25" x14ac:dyDescent="0.5">
      <c r="A20" s="17" t="s">
        <v>341</v>
      </c>
      <c r="B20" s="10"/>
      <c r="C20" s="10"/>
      <c r="D20" s="10"/>
      <c r="E20" s="10"/>
      <c r="F20" s="11"/>
      <c r="G20" s="11"/>
      <c r="H20" s="10"/>
      <c r="I20" s="10"/>
      <c r="J20" s="10"/>
      <c r="K20" s="12"/>
      <c r="L20" s="13"/>
    </row>
    <row r="21" spans="1:12" ht="25" x14ac:dyDescent="0.55000000000000004">
      <c r="A21" s="18" t="s">
        <v>6</v>
      </c>
      <c r="B21" s="191">
        <v>51800</v>
      </c>
      <c r="C21" s="191"/>
      <c r="D21" s="191"/>
      <c r="E21" s="14">
        <f>ROUND(SUM(B21:D21)*2/12,0)</f>
        <v>8633</v>
      </c>
      <c r="F21" s="191">
        <v>5000</v>
      </c>
      <c r="G21" s="191"/>
      <c r="H21" s="14">
        <f>SUM(B21:D21,F21:G21)</f>
        <v>56800</v>
      </c>
      <c r="I21" s="193">
        <f>工時記錄表!AH20</f>
        <v>0.87</v>
      </c>
      <c r="J21" s="191"/>
      <c r="K21" s="15">
        <f>ROUND(H21*I21+J21,0)</f>
        <v>49416</v>
      </c>
      <c r="L21" s="194" t="s">
        <v>447</v>
      </c>
    </row>
    <row r="22" spans="1:12" ht="25" x14ac:dyDescent="0.55000000000000004">
      <c r="A22" s="18" t="s">
        <v>7</v>
      </c>
      <c r="B22" s="191">
        <v>41800</v>
      </c>
      <c r="C22" s="191"/>
      <c r="D22" s="191"/>
      <c r="E22" s="14">
        <f>ROUND(SUM(B22:D22)*2/12,0)</f>
        <v>6967</v>
      </c>
      <c r="F22" s="191">
        <v>0</v>
      </c>
      <c r="G22" s="191"/>
      <c r="H22" s="14">
        <f>SUM(B22:D22,F22:G22)</f>
        <v>41800</v>
      </c>
      <c r="I22" s="193">
        <f>工時記錄表!AH21</f>
        <v>0.87</v>
      </c>
      <c r="J22" s="191"/>
      <c r="K22" s="15">
        <f>ROUND(H22*I22+J22,0)</f>
        <v>36366</v>
      </c>
      <c r="L22" s="194" t="s">
        <v>447</v>
      </c>
    </row>
    <row r="23" spans="1:12" ht="25" x14ac:dyDescent="0.55000000000000004">
      <c r="A23" s="18" t="s">
        <v>8</v>
      </c>
      <c r="B23" s="191">
        <v>36800</v>
      </c>
      <c r="C23" s="191"/>
      <c r="D23" s="191"/>
      <c r="E23" s="14">
        <f>ROUND(SUM(B23:D23)*2/12,0)</f>
        <v>6133</v>
      </c>
      <c r="F23" s="191">
        <v>0</v>
      </c>
      <c r="G23" s="191"/>
      <c r="H23" s="14">
        <f>SUM(B23:D23,F23:G23)</f>
        <v>36800</v>
      </c>
      <c r="I23" s="193">
        <f>工時記錄表!AH22</f>
        <v>0.48</v>
      </c>
      <c r="J23" s="191"/>
      <c r="K23" s="15">
        <f>ROUND(H23*I23+J23,0)</f>
        <v>17664</v>
      </c>
      <c r="L23" s="194" t="s">
        <v>447</v>
      </c>
    </row>
    <row r="24" spans="1:12" ht="25.5" thickBot="1" x14ac:dyDescent="0.6">
      <c r="A24" s="18" t="s">
        <v>9</v>
      </c>
      <c r="B24" s="195">
        <v>31800</v>
      </c>
      <c r="C24" s="195"/>
      <c r="D24" s="195"/>
      <c r="E24" s="172">
        <f>ROUND(SUM(B24:D24)*2/12,0)</f>
        <v>5300</v>
      </c>
      <c r="F24" s="195"/>
      <c r="G24" s="196"/>
      <c r="H24" s="14">
        <f>SUM(B24:D24,F24:G24)</f>
        <v>31800</v>
      </c>
      <c r="I24" s="193">
        <f>工時記錄表!AH23</f>
        <v>0.48</v>
      </c>
      <c r="J24" s="191"/>
      <c r="K24" s="15">
        <f>ROUND(H24*I24+J24,0)</f>
        <v>15264</v>
      </c>
      <c r="L24" s="194" t="s">
        <v>447</v>
      </c>
    </row>
    <row r="25" spans="1:12" ht="25" x14ac:dyDescent="0.5">
      <c r="A25" s="17" t="s">
        <v>342</v>
      </c>
      <c r="B25" s="10"/>
      <c r="C25" s="10"/>
      <c r="D25" s="10"/>
      <c r="E25" s="10"/>
      <c r="F25" s="11"/>
      <c r="G25" s="11"/>
      <c r="H25" s="10"/>
      <c r="I25" s="10"/>
      <c r="J25" s="10"/>
      <c r="K25" s="12"/>
      <c r="L25" s="13"/>
    </row>
    <row r="26" spans="1:12" ht="25" x14ac:dyDescent="0.55000000000000004">
      <c r="A26" s="18" t="s">
        <v>6</v>
      </c>
      <c r="B26" s="191">
        <v>51800</v>
      </c>
      <c r="C26" s="191"/>
      <c r="D26" s="191"/>
      <c r="E26" s="14">
        <f>ROUND(SUM(B26:D26)*2/12,0)</f>
        <v>8633</v>
      </c>
      <c r="F26" s="191">
        <v>5000</v>
      </c>
      <c r="G26" s="191"/>
      <c r="H26" s="14">
        <f>SUM(B26:D26,F26:G26)</f>
        <v>56800</v>
      </c>
      <c r="I26" s="193">
        <f>工時記錄表!AH25</f>
        <v>0.62</v>
      </c>
      <c r="J26" s="191"/>
      <c r="K26" s="15">
        <f t="shared" si="0"/>
        <v>35216</v>
      </c>
      <c r="L26" s="194" t="s">
        <v>448</v>
      </c>
    </row>
    <row r="27" spans="1:12" ht="25" x14ac:dyDescent="0.55000000000000004">
      <c r="A27" s="18" t="s">
        <v>7</v>
      </c>
      <c r="B27" s="191">
        <v>41800</v>
      </c>
      <c r="C27" s="191"/>
      <c r="D27" s="191"/>
      <c r="E27" s="14">
        <f>ROUND(SUM(B27:D27)*2/12,0)</f>
        <v>6967</v>
      </c>
      <c r="F27" s="191">
        <v>0</v>
      </c>
      <c r="G27" s="191"/>
      <c r="H27" s="14">
        <f>SUM(B27:D27,F27:G27)</f>
        <v>41800</v>
      </c>
      <c r="I27" s="193">
        <f>工時記錄表!AH26</f>
        <v>0.62</v>
      </c>
      <c r="J27" s="191"/>
      <c r="K27" s="15">
        <f t="shared" si="0"/>
        <v>25916</v>
      </c>
      <c r="L27" s="194" t="s">
        <v>448</v>
      </c>
    </row>
    <row r="28" spans="1:12" ht="25" x14ac:dyDescent="0.55000000000000004">
      <c r="A28" s="18" t="s">
        <v>8</v>
      </c>
      <c r="B28" s="191">
        <v>36800</v>
      </c>
      <c r="C28" s="191"/>
      <c r="D28" s="191"/>
      <c r="E28" s="14">
        <f>ROUND(SUM(B28:D28)*2/12,0)</f>
        <v>6133</v>
      </c>
      <c r="F28" s="191">
        <v>0</v>
      </c>
      <c r="G28" s="191"/>
      <c r="H28" s="14">
        <f>SUM(B28:D28,F28:G28)</f>
        <v>36800</v>
      </c>
      <c r="I28" s="193">
        <f>工時記錄表!AH27</f>
        <v>0.62</v>
      </c>
      <c r="J28" s="191"/>
      <c r="K28" s="15">
        <f t="shared" si="0"/>
        <v>22816</v>
      </c>
      <c r="L28" s="194" t="s">
        <v>448</v>
      </c>
    </row>
    <row r="29" spans="1:12" ht="25" x14ac:dyDescent="0.55000000000000004">
      <c r="A29" s="294" t="s">
        <v>9</v>
      </c>
      <c r="B29" s="195">
        <v>31800</v>
      </c>
      <c r="C29" s="195"/>
      <c r="D29" s="195"/>
      <c r="E29" s="172">
        <f>ROUND(SUM(B29:D29)*2/12,0)</f>
        <v>5300</v>
      </c>
      <c r="F29" s="195"/>
      <c r="G29" s="196"/>
      <c r="H29" s="104">
        <f>SUM(B29:D29,F29:G29)</f>
        <v>31800</v>
      </c>
      <c r="I29" s="295">
        <f>工時記錄表!AH28</f>
        <v>0.62</v>
      </c>
      <c r="J29" s="196"/>
      <c r="K29" s="296">
        <f t="shared" si="0"/>
        <v>19716</v>
      </c>
      <c r="L29" s="194" t="s">
        <v>448</v>
      </c>
    </row>
    <row r="30" spans="1:12" ht="25" x14ac:dyDescent="0.5">
      <c r="A30" s="301" t="s">
        <v>430</v>
      </c>
      <c r="B30" s="302"/>
      <c r="C30" s="302"/>
      <c r="D30" s="302"/>
      <c r="E30" s="302"/>
      <c r="F30" s="303"/>
      <c r="G30" s="303"/>
      <c r="H30" s="302"/>
      <c r="I30" s="302"/>
      <c r="J30" s="302"/>
      <c r="K30" s="303"/>
      <c r="L30" s="293"/>
    </row>
    <row r="31" spans="1:12" ht="25" x14ac:dyDescent="0.55000000000000004">
      <c r="A31" s="304" t="s">
        <v>6</v>
      </c>
      <c r="B31" s="191">
        <v>51800</v>
      </c>
      <c r="C31" s="191"/>
      <c r="D31" s="191"/>
      <c r="E31" s="172">
        <f t="shared" ref="E31:E34" si="1">ROUND(SUM(B31:D31)*2/12,0)</f>
        <v>8633</v>
      </c>
      <c r="F31" s="191">
        <v>5000</v>
      </c>
      <c r="G31" s="192"/>
      <c r="H31" s="104">
        <f t="shared" ref="H31:H34" si="2">SUM(B31:D31,F31:G31)</f>
        <v>56800</v>
      </c>
      <c r="I31" s="295">
        <f>工時記錄表!AH30</f>
        <v>0.67</v>
      </c>
      <c r="J31" s="192"/>
      <c r="K31" s="296">
        <f t="shared" si="0"/>
        <v>38056</v>
      </c>
      <c r="L31" s="194" t="s">
        <v>449</v>
      </c>
    </row>
    <row r="32" spans="1:12" ht="25" x14ac:dyDescent="0.55000000000000004">
      <c r="A32" s="304" t="s">
        <v>7</v>
      </c>
      <c r="B32" s="191">
        <v>41800</v>
      </c>
      <c r="C32" s="191"/>
      <c r="D32" s="191"/>
      <c r="E32" s="172">
        <f t="shared" si="1"/>
        <v>6967</v>
      </c>
      <c r="F32" s="192"/>
      <c r="G32" s="192"/>
      <c r="H32" s="104">
        <f t="shared" si="2"/>
        <v>41800</v>
      </c>
      <c r="I32" s="295">
        <f>工時記錄表!AH31</f>
        <v>0.67</v>
      </c>
      <c r="J32" s="192"/>
      <c r="K32" s="296">
        <f t="shared" si="0"/>
        <v>28006</v>
      </c>
      <c r="L32" s="194" t="s">
        <v>449</v>
      </c>
    </row>
    <row r="33" spans="1:12" ht="25" x14ac:dyDescent="0.55000000000000004">
      <c r="A33" s="304" t="s">
        <v>8</v>
      </c>
      <c r="B33" s="191">
        <v>36800</v>
      </c>
      <c r="C33" s="191"/>
      <c r="D33" s="191"/>
      <c r="E33" s="172">
        <f t="shared" si="1"/>
        <v>6133</v>
      </c>
      <c r="F33" s="192"/>
      <c r="G33" s="192"/>
      <c r="H33" s="104">
        <f t="shared" si="2"/>
        <v>36800</v>
      </c>
      <c r="I33" s="295">
        <f>工時記錄表!AH32</f>
        <v>0.67</v>
      </c>
      <c r="J33" s="192"/>
      <c r="K33" s="296">
        <f t="shared" si="0"/>
        <v>24656</v>
      </c>
      <c r="L33" s="194" t="s">
        <v>449</v>
      </c>
    </row>
    <row r="34" spans="1:12" ht="25" x14ac:dyDescent="0.55000000000000004">
      <c r="A34" s="304" t="s">
        <v>9</v>
      </c>
      <c r="B34" s="195">
        <v>31800</v>
      </c>
      <c r="C34" s="195"/>
      <c r="D34" s="195"/>
      <c r="E34" s="172">
        <f t="shared" si="1"/>
        <v>5300</v>
      </c>
      <c r="F34" s="192"/>
      <c r="G34" s="192"/>
      <c r="H34" s="104">
        <f t="shared" si="2"/>
        <v>31800</v>
      </c>
      <c r="I34" s="295">
        <f>工時記錄表!AH33</f>
        <v>0.67</v>
      </c>
      <c r="J34" s="192"/>
      <c r="K34" s="296">
        <f t="shared" si="0"/>
        <v>21306</v>
      </c>
      <c r="L34" s="194" t="s">
        <v>449</v>
      </c>
    </row>
    <row r="35" spans="1:12" ht="25" x14ac:dyDescent="0.5">
      <c r="A35" s="301" t="s">
        <v>431</v>
      </c>
      <c r="B35" s="302"/>
      <c r="C35" s="302"/>
      <c r="D35" s="302"/>
      <c r="E35" s="302"/>
      <c r="F35" s="303"/>
      <c r="G35" s="303"/>
      <c r="H35" s="302"/>
      <c r="I35" s="302"/>
      <c r="J35" s="302"/>
      <c r="K35" s="303"/>
      <c r="L35" s="293"/>
    </row>
    <row r="36" spans="1:12" ht="25" x14ac:dyDescent="0.55000000000000004">
      <c r="A36" s="304" t="s">
        <v>6</v>
      </c>
      <c r="B36" s="191">
        <v>51800</v>
      </c>
      <c r="C36" s="191"/>
      <c r="D36" s="191"/>
      <c r="E36" s="172">
        <f t="shared" ref="E36:E39" si="3">ROUND(SUM(B36:D36)*2/12,0)</f>
        <v>8633</v>
      </c>
      <c r="F36" s="191">
        <v>5000</v>
      </c>
      <c r="G36" s="192"/>
      <c r="H36" s="104">
        <f t="shared" ref="H36:H39" si="4">SUM(B36:D36,F36:G36)</f>
        <v>56800</v>
      </c>
      <c r="I36" s="295">
        <f>工時記錄表!AH35</f>
        <v>0.8</v>
      </c>
      <c r="J36" s="192"/>
      <c r="K36" s="296">
        <f t="shared" si="0"/>
        <v>45440</v>
      </c>
      <c r="L36" s="194" t="s">
        <v>450</v>
      </c>
    </row>
    <row r="37" spans="1:12" ht="25" x14ac:dyDescent="0.55000000000000004">
      <c r="A37" s="304" t="s">
        <v>7</v>
      </c>
      <c r="B37" s="191">
        <v>41800</v>
      </c>
      <c r="C37" s="191"/>
      <c r="D37" s="191"/>
      <c r="E37" s="172">
        <f t="shared" si="3"/>
        <v>6967</v>
      </c>
      <c r="F37" s="192"/>
      <c r="G37" s="192"/>
      <c r="H37" s="104">
        <f t="shared" si="4"/>
        <v>41800</v>
      </c>
      <c r="I37" s="295">
        <f>工時記錄表!AH36</f>
        <v>0.8</v>
      </c>
      <c r="J37" s="192"/>
      <c r="K37" s="296">
        <f t="shared" si="0"/>
        <v>33440</v>
      </c>
      <c r="L37" s="194" t="s">
        <v>450</v>
      </c>
    </row>
    <row r="38" spans="1:12" ht="25" x14ac:dyDescent="0.55000000000000004">
      <c r="A38" s="304" t="s">
        <v>8</v>
      </c>
      <c r="B38" s="191">
        <v>36800</v>
      </c>
      <c r="C38" s="191"/>
      <c r="D38" s="191"/>
      <c r="E38" s="172">
        <f t="shared" si="3"/>
        <v>6133</v>
      </c>
      <c r="F38" s="192"/>
      <c r="G38" s="192"/>
      <c r="H38" s="104">
        <f t="shared" si="4"/>
        <v>36800</v>
      </c>
      <c r="I38" s="295">
        <f>工時記錄表!AH37</f>
        <v>0.8</v>
      </c>
      <c r="J38" s="192"/>
      <c r="K38" s="296">
        <f t="shared" si="0"/>
        <v>29440</v>
      </c>
      <c r="L38" s="194" t="s">
        <v>450</v>
      </c>
    </row>
    <row r="39" spans="1:12" ht="25" x14ac:dyDescent="0.55000000000000004">
      <c r="A39" s="304" t="s">
        <v>9</v>
      </c>
      <c r="B39" s="192">
        <v>31800</v>
      </c>
      <c r="C39" s="192"/>
      <c r="D39" s="192"/>
      <c r="E39" s="171">
        <f t="shared" si="3"/>
        <v>5300</v>
      </c>
      <c r="F39" s="192"/>
      <c r="G39" s="192"/>
      <c r="H39" s="171">
        <f t="shared" si="4"/>
        <v>31800</v>
      </c>
      <c r="I39" s="193">
        <f>工時記錄表!AH38</f>
        <v>0.8</v>
      </c>
      <c r="J39" s="192"/>
      <c r="K39" s="15">
        <f t="shared" si="0"/>
        <v>25440</v>
      </c>
      <c r="L39" s="194" t="s">
        <v>450</v>
      </c>
    </row>
    <row r="40" spans="1:12" ht="25" x14ac:dyDescent="0.5">
      <c r="A40" s="297" t="s">
        <v>429</v>
      </c>
      <c r="B40" s="298"/>
      <c r="C40" s="298"/>
      <c r="D40" s="298"/>
      <c r="E40" s="298"/>
      <c r="F40" s="299"/>
      <c r="G40" s="299"/>
      <c r="H40" s="298"/>
      <c r="I40" s="298"/>
      <c r="J40" s="298"/>
      <c r="K40" s="300"/>
      <c r="L40" s="13"/>
    </row>
    <row r="41" spans="1:12" ht="25" x14ac:dyDescent="0.55000000000000004">
      <c r="A41" s="18" t="s">
        <v>6</v>
      </c>
      <c r="B41" s="191">
        <v>51800</v>
      </c>
      <c r="C41" s="191"/>
      <c r="D41" s="191"/>
      <c r="E41" s="14">
        <f>ROUND(SUM(B41:D41)*2/12,0)</f>
        <v>8633</v>
      </c>
      <c r="F41" s="191">
        <v>5000</v>
      </c>
      <c r="G41" s="191"/>
      <c r="H41" s="14">
        <f>SUM(B41:D41,F41:G41)</f>
        <v>56800</v>
      </c>
      <c r="I41" s="193">
        <f>工時記錄表!AH40</f>
        <v>0.6</v>
      </c>
      <c r="J41" s="191"/>
      <c r="K41" s="15">
        <f t="shared" si="0"/>
        <v>34080</v>
      </c>
      <c r="L41" s="194" t="s">
        <v>451</v>
      </c>
    </row>
    <row r="42" spans="1:12" ht="25" x14ac:dyDescent="0.55000000000000004">
      <c r="A42" s="18" t="s">
        <v>7</v>
      </c>
      <c r="B42" s="191">
        <v>41800</v>
      </c>
      <c r="C42" s="191"/>
      <c r="D42" s="191"/>
      <c r="E42" s="14">
        <f>ROUND(SUM(B42:D42)*2/12,0)</f>
        <v>6967</v>
      </c>
      <c r="F42" s="191">
        <v>0</v>
      </c>
      <c r="G42" s="191"/>
      <c r="H42" s="14">
        <f>SUM(B42:D42,F42:G42)</f>
        <v>41800</v>
      </c>
      <c r="I42" s="193">
        <f>工時記錄表!AH41</f>
        <v>0.6</v>
      </c>
      <c r="J42" s="191"/>
      <c r="K42" s="15">
        <f t="shared" si="0"/>
        <v>25080</v>
      </c>
      <c r="L42" s="194" t="s">
        <v>451</v>
      </c>
    </row>
    <row r="43" spans="1:12" ht="25" x14ac:dyDescent="0.55000000000000004">
      <c r="A43" s="18" t="s">
        <v>8</v>
      </c>
      <c r="B43" s="191">
        <v>36800</v>
      </c>
      <c r="C43" s="191"/>
      <c r="D43" s="191"/>
      <c r="E43" s="14">
        <f>ROUND(SUM(B43:D43)*2/12,0)</f>
        <v>6133</v>
      </c>
      <c r="F43" s="191">
        <v>0</v>
      </c>
      <c r="G43" s="191"/>
      <c r="H43" s="14">
        <f>SUM(B43:D43,F43:G43)</f>
        <v>36800</v>
      </c>
      <c r="I43" s="193">
        <f>工時記錄表!AH42</f>
        <v>0.6</v>
      </c>
      <c r="J43" s="191"/>
      <c r="K43" s="15">
        <f t="shared" si="0"/>
        <v>22080</v>
      </c>
      <c r="L43" s="194" t="s">
        <v>451</v>
      </c>
    </row>
    <row r="44" spans="1:12" ht="25.5" thickBot="1" x14ac:dyDescent="0.6">
      <c r="A44" s="18" t="s">
        <v>9</v>
      </c>
      <c r="B44" s="195">
        <v>31800</v>
      </c>
      <c r="C44" s="195"/>
      <c r="D44" s="195"/>
      <c r="E44" s="172">
        <f>ROUND(SUM(B44:D44)*2/12,0)</f>
        <v>5300</v>
      </c>
      <c r="F44" s="195"/>
      <c r="G44" s="196"/>
      <c r="H44" s="104">
        <f>SUM(B44:D44,F44:G44)</f>
        <v>31800</v>
      </c>
      <c r="I44" s="193">
        <f>工時記錄表!AH43</f>
        <v>0.6</v>
      </c>
      <c r="J44" s="196"/>
      <c r="K44" s="15">
        <f t="shared" si="0"/>
        <v>19080</v>
      </c>
      <c r="L44" s="194" t="s">
        <v>451</v>
      </c>
    </row>
    <row r="45" spans="1:12" ht="25.5" thickBot="1" x14ac:dyDescent="0.6">
      <c r="A45" s="19" t="s">
        <v>24</v>
      </c>
      <c r="B45" s="105">
        <f>SUM(B5:B44)</f>
        <v>1297600</v>
      </c>
      <c r="C45" s="105">
        <f>SUM(C5:C44)</f>
        <v>0</v>
      </c>
      <c r="D45" s="105">
        <f>SUM(D5:D44)</f>
        <v>0</v>
      </c>
      <c r="E45" s="105">
        <f>SUM(E5:E44)</f>
        <v>216264</v>
      </c>
      <c r="F45" s="105">
        <f>SUM(F5:F44)</f>
        <v>40000</v>
      </c>
      <c r="G45" s="105"/>
      <c r="H45" s="16">
        <f>SUM(H5:H44)</f>
        <v>1337600</v>
      </c>
      <c r="I45" s="106">
        <f>SUM(I6:I44)</f>
        <v>18.500000000000004</v>
      </c>
      <c r="J45" s="105">
        <f>SUM(J6:J44)</f>
        <v>0</v>
      </c>
      <c r="K45" s="31">
        <f>SUM(K6:K44)</f>
        <v>783950</v>
      </c>
      <c r="L45" s="124"/>
    </row>
    <row r="46" spans="1:12" s="20" customFormat="1" ht="81" customHeight="1" x14ac:dyDescent="0.5">
      <c r="A46" s="396" t="s">
        <v>453</v>
      </c>
      <c r="B46" s="396"/>
      <c r="C46" s="396"/>
      <c r="D46" s="396"/>
      <c r="E46" s="396"/>
      <c r="F46" s="396"/>
      <c r="G46" s="396"/>
      <c r="H46" s="396"/>
      <c r="I46" s="396"/>
      <c r="J46" s="396"/>
      <c r="K46" s="396"/>
      <c r="L46" s="396"/>
    </row>
    <row r="47" spans="1:12" s="21" customFormat="1" ht="47.5" customHeight="1" x14ac:dyDescent="0.55000000000000004">
      <c r="A47" s="394" t="s">
        <v>454</v>
      </c>
      <c r="B47" s="394"/>
      <c r="C47" s="394"/>
      <c r="D47" s="394"/>
      <c r="E47" s="394"/>
      <c r="F47" s="394"/>
      <c r="G47" s="394"/>
      <c r="H47" s="394"/>
      <c r="I47" s="394"/>
      <c r="J47" s="394"/>
      <c r="K47" s="394"/>
      <c r="L47" s="394"/>
    </row>
    <row r="48" spans="1:12" s="21" customFormat="1" ht="48.65" customHeight="1" x14ac:dyDescent="0.55000000000000004">
      <c r="A48" s="394" t="s">
        <v>455</v>
      </c>
      <c r="B48" s="394"/>
      <c r="C48" s="394"/>
      <c r="D48" s="394"/>
      <c r="E48" s="394"/>
      <c r="F48" s="394"/>
      <c r="G48" s="394"/>
      <c r="H48" s="394"/>
      <c r="I48" s="394"/>
      <c r="J48" s="394"/>
      <c r="K48" s="394"/>
      <c r="L48" s="394"/>
    </row>
    <row r="49" spans="1:12" s="21" customFormat="1" ht="47.5" customHeight="1" x14ac:dyDescent="0.55000000000000004">
      <c r="A49" s="394" t="s">
        <v>357</v>
      </c>
      <c r="B49" s="394"/>
      <c r="C49" s="394"/>
      <c r="D49" s="394"/>
      <c r="E49" s="394"/>
      <c r="F49" s="394"/>
      <c r="G49" s="394"/>
      <c r="H49" s="394"/>
      <c r="I49" s="394"/>
      <c r="J49" s="394"/>
      <c r="K49" s="394"/>
      <c r="L49" s="394"/>
    </row>
    <row r="50" spans="1:12" s="21" customFormat="1" ht="27" customHeight="1" x14ac:dyDescent="0.55000000000000004">
      <c r="A50" s="394" t="s">
        <v>456</v>
      </c>
      <c r="B50" s="394"/>
      <c r="C50" s="394"/>
      <c r="D50" s="394"/>
      <c r="E50" s="394"/>
      <c r="F50" s="394"/>
      <c r="G50" s="394"/>
      <c r="H50" s="394"/>
      <c r="I50" s="394"/>
      <c r="J50" s="394"/>
      <c r="K50" s="394"/>
      <c r="L50" s="394"/>
    </row>
    <row r="51" spans="1:12" s="21" customFormat="1" ht="24" customHeight="1" x14ac:dyDescent="0.55000000000000004">
      <c r="A51" s="394" t="s">
        <v>358</v>
      </c>
      <c r="B51" s="394"/>
      <c r="C51" s="394"/>
      <c r="D51" s="394"/>
      <c r="E51" s="394"/>
      <c r="F51" s="394"/>
      <c r="G51" s="394"/>
      <c r="H51" s="394"/>
      <c r="I51" s="394"/>
      <c r="J51" s="394"/>
      <c r="K51" s="394"/>
      <c r="L51" s="394"/>
    </row>
    <row r="52" spans="1:12" s="21" customFormat="1" ht="25" x14ac:dyDescent="0.55000000000000004">
      <c r="A52" s="394" t="s">
        <v>359</v>
      </c>
      <c r="B52" s="394"/>
      <c r="C52" s="394"/>
      <c r="D52" s="394"/>
      <c r="E52" s="394"/>
      <c r="F52" s="394"/>
      <c r="G52" s="394"/>
      <c r="H52" s="394"/>
      <c r="I52" s="394"/>
      <c r="J52" s="394"/>
      <c r="K52" s="394"/>
      <c r="L52" s="394"/>
    </row>
    <row r="53" spans="1:12" s="21" customFormat="1" ht="48" customHeight="1" x14ac:dyDescent="0.55000000000000004">
      <c r="A53" s="394" t="s">
        <v>457</v>
      </c>
      <c r="B53" s="394"/>
      <c r="C53" s="394"/>
      <c r="D53" s="394"/>
      <c r="E53" s="394"/>
      <c r="F53" s="394"/>
      <c r="G53" s="394"/>
      <c r="H53" s="394"/>
      <c r="I53" s="394"/>
      <c r="J53" s="394"/>
      <c r="K53" s="394"/>
      <c r="L53" s="394"/>
    </row>
    <row r="54" spans="1:12" s="21" customFormat="1" ht="25" x14ac:dyDescent="0.55000000000000004">
      <c r="A54" s="394" t="s">
        <v>452</v>
      </c>
      <c r="B54" s="394"/>
      <c r="C54" s="394"/>
      <c r="D54" s="394"/>
      <c r="E54" s="394"/>
      <c r="F54" s="394"/>
      <c r="G54" s="394"/>
      <c r="H54" s="394"/>
      <c r="I54" s="394"/>
      <c r="J54" s="394"/>
      <c r="K54" s="394"/>
      <c r="L54" s="394"/>
    </row>
  </sheetData>
  <mergeCells count="11">
    <mergeCell ref="A54:L54"/>
    <mergeCell ref="A1:L1"/>
    <mergeCell ref="A2:L2"/>
    <mergeCell ref="A46:L46"/>
    <mergeCell ref="A47:L47"/>
    <mergeCell ref="A48:L48"/>
    <mergeCell ref="A49:L49"/>
    <mergeCell ref="A50:L50"/>
    <mergeCell ref="A51:L51"/>
    <mergeCell ref="A52:L52"/>
    <mergeCell ref="A53:L53"/>
  </mergeCells>
  <phoneticPr fontId="2" type="noConversion"/>
  <printOptions horizontalCentered="1" verticalCentered="1"/>
  <pageMargins left="0.35433070866141736" right="0.18" top="0.19685039370078741" bottom="0.19685039370078741" header="0.31496062992125984" footer="0.11811023622047245"/>
  <pageSetup paperSize="9" scale="66" fitToHeight="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K73"/>
  <sheetViews>
    <sheetView zoomScale="94" zoomScaleNormal="94" zoomScaleSheetLayoutView="100" workbookViewId="0">
      <pane ySplit="3" topLeftCell="A22" activePane="bottomLeft" state="frozen"/>
      <selection pane="bottomLeft" activeCell="AD52" sqref="AD52"/>
    </sheetView>
  </sheetViews>
  <sheetFormatPr defaultColWidth="9" defaultRowHeight="17" x14ac:dyDescent="0.4"/>
  <cols>
    <col min="1" max="1" width="10.6328125" style="23" customWidth="1"/>
    <col min="2" max="2" width="5.08984375" style="85" customWidth="1"/>
    <col min="3" max="32" width="3.90625" style="85" customWidth="1"/>
    <col min="33" max="34" width="5.90625" style="82" customWidth="1"/>
    <col min="35" max="35" width="15" style="82" customWidth="1"/>
    <col min="36" max="16384" width="9" style="82"/>
  </cols>
  <sheetData>
    <row r="1" spans="1:115" ht="21.5" x14ac:dyDescent="0.4">
      <c r="A1" s="397" t="str">
        <f>經費支出彙總表!B3</f>
        <v>XXX公司</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08"/>
    </row>
    <row r="2" spans="1:115" ht="21" customHeight="1" x14ac:dyDescent="0.4">
      <c r="A2" s="398" t="s">
        <v>458</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08"/>
    </row>
    <row r="3" spans="1:115" s="25" customFormat="1" ht="27" x14ac:dyDescent="0.4">
      <c r="A3" s="83" t="s">
        <v>88</v>
      </c>
      <c r="B3" s="83">
        <v>1</v>
      </c>
      <c r="C3" s="83">
        <v>2</v>
      </c>
      <c r="D3" s="83">
        <v>3</v>
      </c>
      <c r="E3" s="83">
        <v>4</v>
      </c>
      <c r="F3" s="83">
        <v>5</v>
      </c>
      <c r="G3" s="83">
        <v>6</v>
      </c>
      <c r="H3" s="83">
        <v>7</v>
      </c>
      <c r="I3" s="83">
        <v>8</v>
      </c>
      <c r="J3" s="83">
        <v>9</v>
      </c>
      <c r="K3" s="83">
        <v>10</v>
      </c>
      <c r="L3" s="83">
        <v>11</v>
      </c>
      <c r="M3" s="83">
        <v>12</v>
      </c>
      <c r="N3" s="83">
        <v>13</v>
      </c>
      <c r="O3" s="83">
        <v>14</v>
      </c>
      <c r="P3" s="83">
        <v>15</v>
      </c>
      <c r="Q3" s="83">
        <v>16</v>
      </c>
      <c r="R3" s="83">
        <v>17</v>
      </c>
      <c r="S3" s="83">
        <v>18</v>
      </c>
      <c r="T3" s="83">
        <v>19</v>
      </c>
      <c r="U3" s="83">
        <v>20</v>
      </c>
      <c r="V3" s="83">
        <v>21</v>
      </c>
      <c r="W3" s="83">
        <v>22</v>
      </c>
      <c r="X3" s="83">
        <v>23</v>
      </c>
      <c r="Y3" s="83">
        <v>24</v>
      </c>
      <c r="Z3" s="83">
        <v>25</v>
      </c>
      <c r="AA3" s="83">
        <v>26</v>
      </c>
      <c r="AB3" s="83">
        <v>27</v>
      </c>
      <c r="AC3" s="83">
        <v>28</v>
      </c>
      <c r="AD3" s="83">
        <v>29</v>
      </c>
      <c r="AE3" s="83">
        <v>30</v>
      </c>
      <c r="AF3" s="83">
        <v>31</v>
      </c>
      <c r="AG3" s="83" t="s">
        <v>89</v>
      </c>
      <c r="AH3" s="84" t="s">
        <v>90</v>
      </c>
      <c r="AI3" s="166" t="s">
        <v>360</v>
      </c>
      <c r="AJ3" s="308"/>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row>
    <row r="4" spans="1:115" s="89" customFormat="1" ht="20.149999999999999" customHeight="1" x14ac:dyDescent="0.4">
      <c r="A4" s="95" t="s">
        <v>347</v>
      </c>
      <c r="B4" s="289" t="s">
        <v>94</v>
      </c>
      <c r="C4" s="289" t="s">
        <v>95</v>
      </c>
      <c r="D4" s="289" t="s">
        <v>96</v>
      </c>
      <c r="E4" s="289" t="s">
        <v>97</v>
      </c>
      <c r="F4" s="289" t="s">
        <v>91</v>
      </c>
      <c r="G4" s="289" t="s">
        <v>92</v>
      </c>
      <c r="H4" s="289" t="s">
        <v>93</v>
      </c>
      <c r="I4" s="289" t="s">
        <v>94</v>
      </c>
      <c r="J4" s="289" t="s">
        <v>95</v>
      </c>
      <c r="K4" s="289" t="s">
        <v>96</v>
      </c>
      <c r="L4" s="289" t="s">
        <v>97</v>
      </c>
      <c r="M4" s="289" t="s">
        <v>91</v>
      </c>
      <c r="N4" s="289" t="s">
        <v>92</v>
      </c>
      <c r="O4" s="289" t="s">
        <v>93</v>
      </c>
      <c r="P4" s="289" t="s">
        <v>94</v>
      </c>
      <c r="Q4" s="289" t="s">
        <v>95</v>
      </c>
      <c r="R4" s="289" t="s">
        <v>96</v>
      </c>
      <c r="S4" s="289" t="s">
        <v>97</v>
      </c>
      <c r="T4" s="289" t="s">
        <v>91</v>
      </c>
      <c r="U4" s="289" t="s">
        <v>92</v>
      </c>
      <c r="V4" s="289" t="s">
        <v>93</v>
      </c>
      <c r="W4" s="289" t="s">
        <v>94</v>
      </c>
      <c r="X4" s="289" t="s">
        <v>95</v>
      </c>
      <c r="Y4" s="289" t="s">
        <v>96</v>
      </c>
      <c r="Z4" s="289" t="s">
        <v>97</v>
      </c>
      <c r="AA4" s="289" t="s">
        <v>91</v>
      </c>
      <c r="AB4" s="289" t="s">
        <v>92</v>
      </c>
      <c r="AC4" s="289" t="s">
        <v>93</v>
      </c>
      <c r="AD4" s="289" t="s">
        <v>94</v>
      </c>
      <c r="AE4" s="289" t="s">
        <v>95</v>
      </c>
      <c r="AF4" s="119"/>
      <c r="AG4" s="86"/>
      <c r="AH4" s="87"/>
      <c r="AI4" s="88"/>
      <c r="AJ4" s="308"/>
    </row>
    <row r="5" spans="1:115" s="94" customFormat="1" ht="20.149999999999999" customHeight="1" x14ac:dyDescent="0.4">
      <c r="A5" s="95" t="s">
        <v>348</v>
      </c>
      <c r="B5" s="290"/>
      <c r="C5" s="290"/>
      <c r="D5" s="290"/>
      <c r="E5" s="290"/>
      <c r="F5" s="306"/>
      <c r="G5" s="306"/>
      <c r="H5" s="290"/>
      <c r="I5" s="290"/>
      <c r="J5" s="290"/>
      <c r="K5" s="290"/>
      <c r="L5" s="290"/>
      <c r="M5" s="306"/>
      <c r="N5" s="306"/>
      <c r="O5" s="290"/>
      <c r="P5" s="290"/>
      <c r="Q5" s="290"/>
      <c r="R5" s="290"/>
      <c r="S5" s="290"/>
      <c r="T5" s="306"/>
      <c r="U5" s="306"/>
      <c r="V5" s="290"/>
      <c r="W5" s="197">
        <v>8</v>
      </c>
      <c r="X5" s="197">
        <v>8</v>
      </c>
      <c r="Y5" s="197">
        <v>0</v>
      </c>
      <c r="Z5" s="197">
        <v>8</v>
      </c>
      <c r="AA5" s="93"/>
      <c r="AB5" s="93"/>
      <c r="AC5" s="197">
        <v>8</v>
      </c>
      <c r="AD5" s="197">
        <v>0</v>
      </c>
      <c r="AE5" s="197">
        <v>8</v>
      </c>
      <c r="AF5" s="93"/>
      <c r="AG5" s="91">
        <f>SUM(B5:AF5)</f>
        <v>40</v>
      </c>
      <c r="AH5" s="92">
        <f>ROUND(AG5/C$46,2)</f>
        <v>0.25</v>
      </c>
      <c r="AI5" s="93"/>
      <c r="AJ5" s="308"/>
    </row>
    <row r="6" spans="1:115" s="94" customFormat="1" ht="20.149999999999999" customHeight="1" x14ac:dyDescent="0.4">
      <c r="A6" s="95" t="s">
        <v>349</v>
      </c>
      <c r="B6" s="290"/>
      <c r="C6" s="290"/>
      <c r="D6" s="290"/>
      <c r="E6" s="290"/>
      <c r="F6" s="306"/>
      <c r="G6" s="306"/>
      <c r="H6" s="290"/>
      <c r="I6" s="290"/>
      <c r="J6" s="290"/>
      <c r="K6" s="290"/>
      <c r="L6" s="290"/>
      <c r="M6" s="306"/>
      <c r="N6" s="306"/>
      <c r="O6" s="290"/>
      <c r="P6" s="290"/>
      <c r="Q6" s="290"/>
      <c r="R6" s="290"/>
      <c r="S6" s="290"/>
      <c r="T6" s="306"/>
      <c r="U6" s="306"/>
      <c r="V6" s="290"/>
      <c r="W6" s="197">
        <v>0</v>
      </c>
      <c r="X6" s="197">
        <v>8</v>
      </c>
      <c r="Y6" s="197">
        <v>8</v>
      </c>
      <c r="Z6" s="197">
        <v>8</v>
      </c>
      <c r="AA6" s="93"/>
      <c r="AB6" s="93"/>
      <c r="AC6" s="197">
        <v>8</v>
      </c>
      <c r="AD6" s="197">
        <v>0</v>
      </c>
      <c r="AE6" s="197">
        <v>8</v>
      </c>
      <c r="AF6" s="93"/>
      <c r="AG6" s="91">
        <f>SUM(B6:AF6)</f>
        <v>40</v>
      </c>
      <c r="AH6" s="92">
        <f>ROUND(AG6/C$46,2)</f>
        <v>0.25</v>
      </c>
      <c r="AI6" s="93"/>
      <c r="AJ6" s="308"/>
    </row>
    <row r="7" spans="1:115" s="94" customFormat="1" ht="20.149999999999999" customHeight="1" x14ac:dyDescent="0.4">
      <c r="A7" s="95" t="s">
        <v>350</v>
      </c>
      <c r="B7" s="290"/>
      <c r="C7" s="290"/>
      <c r="D7" s="290"/>
      <c r="E7" s="290"/>
      <c r="F7" s="306"/>
      <c r="G7" s="306"/>
      <c r="H7" s="290"/>
      <c r="I7" s="290"/>
      <c r="J7" s="290"/>
      <c r="K7" s="290"/>
      <c r="L7" s="290"/>
      <c r="M7" s="306"/>
      <c r="N7" s="306"/>
      <c r="O7" s="290"/>
      <c r="P7" s="290"/>
      <c r="Q7" s="290"/>
      <c r="R7" s="290"/>
      <c r="S7" s="290"/>
      <c r="T7" s="306"/>
      <c r="U7" s="306"/>
      <c r="V7" s="290"/>
      <c r="W7" s="197">
        <v>8</v>
      </c>
      <c r="X7" s="197">
        <v>0</v>
      </c>
      <c r="Y7" s="197">
        <v>8</v>
      </c>
      <c r="Z7" s="197">
        <v>8</v>
      </c>
      <c r="AA7" s="93"/>
      <c r="AB7" s="93"/>
      <c r="AC7" s="197">
        <v>8</v>
      </c>
      <c r="AD7" s="197">
        <v>8</v>
      </c>
      <c r="AE7" s="197">
        <v>0</v>
      </c>
      <c r="AF7" s="93"/>
      <c r="AG7" s="91">
        <f>SUM(B7:AF7)</f>
        <v>40</v>
      </c>
      <c r="AH7" s="92">
        <f>ROUND(AG7/C$46,2)</f>
        <v>0.25</v>
      </c>
      <c r="AI7" s="93"/>
      <c r="AJ7" s="308"/>
    </row>
    <row r="8" spans="1:115" s="94" customFormat="1" ht="20.149999999999999" customHeight="1" x14ac:dyDescent="0.4">
      <c r="A8" s="95" t="s">
        <v>351</v>
      </c>
      <c r="B8" s="290"/>
      <c r="C8" s="290"/>
      <c r="D8" s="290"/>
      <c r="E8" s="290"/>
      <c r="F8" s="306"/>
      <c r="G8" s="306"/>
      <c r="H8" s="290"/>
      <c r="I8" s="290"/>
      <c r="J8" s="290"/>
      <c r="K8" s="290"/>
      <c r="L8" s="290"/>
      <c r="M8" s="306"/>
      <c r="N8" s="306"/>
      <c r="O8" s="290"/>
      <c r="P8" s="290"/>
      <c r="Q8" s="290"/>
      <c r="R8" s="290"/>
      <c r="S8" s="290"/>
      <c r="T8" s="306"/>
      <c r="U8" s="306"/>
      <c r="V8" s="290"/>
      <c r="W8" s="197">
        <v>8</v>
      </c>
      <c r="X8" s="197">
        <v>0</v>
      </c>
      <c r="Y8" s="197">
        <v>8</v>
      </c>
      <c r="Z8" s="197">
        <v>8</v>
      </c>
      <c r="AA8" s="93"/>
      <c r="AB8" s="93"/>
      <c r="AC8" s="197">
        <v>8</v>
      </c>
      <c r="AD8" s="197">
        <v>8</v>
      </c>
      <c r="AE8" s="197">
        <v>0</v>
      </c>
      <c r="AF8" s="93"/>
      <c r="AG8" s="91">
        <f>SUM(B8:AF8)</f>
        <v>40</v>
      </c>
      <c r="AH8" s="92">
        <f>ROUND(AG8/C$46,2)</f>
        <v>0.25</v>
      </c>
      <c r="AI8" s="93"/>
      <c r="AJ8" s="308"/>
    </row>
    <row r="9" spans="1:115" s="94" customFormat="1" ht="20.149999999999999" customHeight="1" x14ac:dyDescent="0.4">
      <c r="A9" s="95" t="s">
        <v>352</v>
      </c>
      <c r="B9" s="289" t="s">
        <v>96</v>
      </c>
      <c r="C9" s="289" t="s">
        <v>97</v>
      </c>
      <c r="D9" s="289" t="s">
        <v>91</v>
      </c>
      <c r="E9" s="289" t="s">
        <v>92</v>
      </c>
      <c r="F9" s="289" t="s">
        <v>93</v>
      </c>
      <c r="G9" s="289" t="s">
        <v>94</v>
      </c>
      <c r="H9" s="289" t="s">
        <v>95</v>
      </c>
      <c r="I9" s="289" t="s">
        <v>96</v>
      </c>
      <c r="J9" s="289" t="s">
        <v>97</v>
      </c>
      <c r="K9" s="289" t="s">
        <v>91</v>
      </c>
      <c r="L9" s="289" t="s">
        <v>92</v>
      </c>
      <c r="M9" s="289" t="s">
        <v>93</v>
      </c>
      <c r="N9" s="289" t="s">
        <v>94</v>
      </c>
      <c r="O9" s="289" t="s">
        <v>95</v>
      </c>
      <c r="P9" s="289" t="s">
        <v>96</v>
      </c>
      <c r="Q9" s="289" t="s">
        <v>97</v>
      </c>
      <c r="R9" s="289" t="s">
        <v>91</v>
      </c>
      <c r="S9" s="289" t="s">
        <v>92</v>
      </c>
      <c r="T9" s="289" t="s">
        <v>93</v>
      </c>
      <c r="U9" s="289" t="s">
        <v>94</v>
      </c>
      <c r="V9" s="289" t="s">
        <v>95</v>
      </c>
      <c r="W9" s="289" t="s">
        <v>96</v>
      </c>
      <c r="X9" s="289" t="s">
        <v>97</v>
      </c>
      <c r="Y9" s="289" t="s">
        <v>91</v>
      </c>
      <c r="Z9" s="289" t="s">
        <v>92</v>
      </c>
      <c r="AA9" s="289" t="s">
        <v>93</v>
      </c>
      <c r="AB9" s="289" t="s">
        <v>94</v>
      </c>
      <c r="AC9" s="289" t="s">
        <v>95</v>
      </c>
      <c r="AD9" s="289" t="s">
        <v>96</v>
      </c>
      <c r="AE9" s="289" t="s">
        <v>97</v>
      </c>
      <c r="AF9" s="289" t="s">
        <v>91</v>
      </c>
      <c r="AG9" s="91"/>
      <c r="AH9" s="92"/>
      <c r="AI9" s="93"/>
      <c r="AJ9" s="308"/>
    </row>
    <row r="10" spans="1:115" s="94" customFormat="1" ht="20.149999999999999" customHeight="1" x14ac:dyDescent="0.4">
      <c r="A10" s="95" t="s">
        <v>348</v>
      </c>
      <c r="B10" s="93"/>
      <c r="C10" s="197">
        <v>0</v>
      </c>
      <c r="D10" s="93"/>
      <c r="E10" s="93"/>
      <c r="F10" s="197">
        <v>8</v>
      </c>
      <c r="G10" s="197">
        <v>0</v>
      </c>
      <c r="H10" s="197">
        <v>0</v>
      </c>
      <c r="I10" s="197">
        <v>8</v>
      </c>
      <c r="J10" s="197">
        <v>0</v>
      </c>
      <c r="K10" s="93"/>
      <c r="L10" s="93"/>
      <c r="M10" s="197">
        <v>8</v>
      </c>
      <c r="N10" s="197">
        <v>8</v>
      </c>
      <c r="O10" s="197">
        <v>0</v>
      </c>
      <c r="P10" s="197">
        <v>8</v>
      </c>
      <c r="Q10" s="197">
        <v>0</v>
      </c>
      <c r="R10" s="93"/>
      <c r="S10" s="93"/>
      <c r="T10" s="197">
        <v>8</v>
      </c>
      <c r="U10" s="197">
        <v>8</v>
      </c>
      <c r="V10" s="197">
        <v>0</v>
      </c>
      <c r="W10" s="197">
        <v>8</v>
      </c>
      <c r="X10" s="197">
        <v>0</v>
      </c>
      <c r="Y10" s="93"/>
      <c r="Z10" s="93"/>
      <c r="AA10" s="197">
        <v>8</v>
      </c>
      <c r="AB10" s="197">
        <v>8</v>
      </c>
      <c r="AC10" s="197">
        <v>8</v>
      </c>
      <c r="AD10" s="197">
        <v>8</v>
      </c>
      <c r="AE10" s="93"/>
      <c r="AF10" s="93"/>
      <c r="AG10" s="91">
        <f>SUM(B10:AF10)</f>
        <v>96</v>
      </c>
      <c r="AH10" s="92">
        <f>ROUND(AG10/G$46,2)</f>
        <v>0.6</v>
      </c>
      <c r="AI10" s="93"/>
      <c r="AJ10" s="308"/>
    </row>
    <row r="11" spans="1:115" s="94" customFormat="1" ht="20.149999999999999" customHeight="1" x14ac:dyDescent="0.4">
      <c r="A11" s="95" t="s">
        <v>349</v>
      </c>
      <c r="B11" s="93"/>
      <c r="C11" s="197">
        <v>0</v>
      </c>
      <c r="D11" s="93"/>
      <c r="E11" s="93"/>
      <c r="F11" s="197">
        <v>8</v>
      </c>
      <c r="G11" s="197">
        <v>0</v>
      </c>
      <c r="H11" s="197">
        <v>0</v>
      </c>
      <c r="I11" s="197">
        <v>8</v>
      </c>
      <c r="J11" s="197">
        <v>0</v>
      </c>
      <c r="K11" s="93"/>
      <c r="L11" s="93"/>
      <c r="M11" s="197">
        <v>8</v>
      </c>
      <c r="N11" s="197">
        <v>8</v>
      </c>
      <c r="O11" s="197">
        <v>0</v>
      </c>
      <c r="P11" s="197">
        <v>8</v>
      </c>
      <c r="Q11" s="197">
        <v>0</v>
      </c>
      <c r="R11" s="93"/>
      <c r="S11" s="93"/>
      <c r="T11" s="197">
        <v>8</v>
      </c>
      <c r="U11" s="197">
        <v>8</v>
      </c>
      <c r="V11" s="197">
        <v>0</v>
      </c>
      <c r="W11" s="197">
        <v>8</v>
      </c>
      <c r="X11" s="197">
        <v>0</v>
      </c>
      <c r="Y11" s="93"/>
      <c r="Z11" s="93"/>
      <c r="AA11" s="197">
        <v>8</v>
      </c>
      <c r="AB11" s="197">
        <v>8</v>
      </c>
      <c r="AC11" s="197">
        <v>8</v>
      </c>
      <c r="AD11" s="197">
        <v>8</v>
      </c>
      <c r="AE11" s="93"/>
      <c r="AF11" s="93"/>
      <c r="AG11" s="91">
        <f>SUM(B11:AF11)</f>
        <v>96</v>
      </c>
      <c r="AH11" s="92">
        <f>ROUND(AG11/G$46,2)</f>
        <v>0.6</v>
      </c>
      <c r="AI11" s="93"/>
      <c r="AJ11" s="308"/>
    </row>
    <row r="12" spans="1:115" s="94" customFormat="1" ht="20.149999999999999" customHeight="1" x14ac:dyDescent="0.4">
      <c r="A12" s="95" t="s">
        <v>350</v>
      </c>
      <c r="B12" s="93"/>
      <c r="C12" s="197">
        <v>8</v>
      </c>
      <c r="D12" s="93"/>
      <c r="E12" s="93"/>
      <c r="F12" s="197">
        <v>8</v>
      </c>
      <c r="G12" s="197">
        <v>8</v>
      </c>
      <c r="H12" s="197">
        <v>8</v>
      </c>
      <c r="I12" s="197">
        <v>8</v>
      </c>
      <c r="J12" s="197">
        <v>8</v>
      </c>
      <c r="K12" s="93"/>
      <c r="L12" s="93"/>
      <c r="M12" s="197">
        <v>0</v>
      </c>
      <c r="N12" s="197">
        <v>8</v>
      </c>
      <c r="O12" s="197">
        <v>0</v>
      </c>
      <c r="P12" s="197">
        <v>8</v>
      </c>
      <c r="Q12" s="197">
        <v>8</v>
      </c>
      <c r="R12" s="93"/>
      <c r="S12" s="93"/>
      <c r="T12" s="197">
        <v>0</v>
      </c>
      <c r="U12" s="197">
        <v>8</v>
      </c>
      <c r="V12" s="197">
        <v>0</v>
      </c>
      <c r="W12" s="197">
        <v>8</v>
      </c>
      <c r="X12" s="197">
        <v>8</v>
      </c>
      <c r="Y12" s="93"/>
      <c r="Z12" s="93"/>
      <c r="AA12" s="197">
        <v>0</v>
      </c>
      <c r="AB12" s="197">
        <v>8</v>
      </c>
      <c r="AC12" s="197">
        <v>8</v>
      </c>
      <c r="AD12" s="197">
        <v>8</v>
      </c>
      <c r="AE12" s="93"/>
      <c r="AF12" s="93"/>
      <c r="AG12" s="91">
        <f>SUM(B12:AF12)</f>
        <v>120</v>
      </c>
      <c r="AH12" s="92">
        <f>ROUND(AG12/G$46,2)</f>
        <v>0.75</v>
      </c>
      <c r="AI12" s="93"/>
      <c r="AJ12" s="308"/>
    </row>
    <row r="13" spans="1:115" s="94" customFormat="1" ht="20.149999999999999" customHeight="1" x14ac:dyDescent="0.4">
      <c r="A13" s="95" t="s">
        <v>351</v>
      </c>
      <c r="B13" s="93"/>
      <c r="C13" s="197">
        <v>8</v>
      </c>
      <c r="D13" s="93"/>
      <c r="E13" s="93"/>
      <c r="F13" s="197">
        <v>8</v>
      </c>
      <c r="G13" s="197">
        <v>8</v>
      </c>
      <c r="H13" s="197">
        <v>8</v>
      </c>
      <c r="I13" s="197">
        <v>8</v>
      </c>
      <c r="J13" s="197">
        <v>8</v>
      </c>
      <c r="K13" s="93"/>
      <c r="L13" s="93"/>
      <c r="M13" s="197">
        <v>0</v>
      </c>
      <c r="N13" s="197">
        <v>8</v>
      </c>
      <c r="O13" s="197">
        <v>0</v>
      </c>
      <c r="P13" s="197">
        <v>8</v>
      </c>
      <c r="Q13" s="197">
        <v>8</v>
      </c>
      <c r="R13" s="93"/>
      <c r="S13" s="93"/>
      <c r="T13" s="197">
        <v>0</v>
      </c>
      <c r="U13" s="197">
        <v>8</v>
      </c>
      <c r="V13" s="197">
        <v>0</v>
      </c>
      <c r="W13" s="197">
        <v>8</v>
      </c>
      <c r="X13" s="197">
        <v>8</v>
      </c>
      <c r="Y13" s="93"/>
      <c r="Z13" s="93"/>
      <c r="AA13" s="197">
        <v>0</v>
      </c>
      <c r="AB13" s="197">
        <v>8</v>
      </c>
      <c r="AC13" s="197">
        <v>8</v>
      </c>
      <c r="AD13" s="197">
        <v>8</v>
      </c>
      <c r="AE13" s="93"/>
      <c r="AF13" s="93"/>
      <c r="AG13" s="91">
        <f>SUM(B13:AF13)</f>
        <v>120</v>
      </c>
      <c r="AH13" s="92">
        <f>ROUND(AG13/G$46,2)</f>
        <v>0.75</v>
      </c>
      <c r="AI13" s="93"/>
      <c r="AJ13" s="308"/>
    </row>
    <row r="14" spans="1:115" s="94" customFormat="1" ht="20.149999999999999" customHeight="1" x14ac:dyDescent="0.4">
      <c r="A14" s="95" t="s">
        <v>353</v>
      </c>
      <c r="B14" s="289" t="s">
        <v>92</v>
      </c>
      <c r="C14" s="289" t="s">
        <v>93</v>
      </c>
      <c r="D14" s="289" t="s">
        <v>94</v>
      </c>
      <c r="E14" s="289" t="s">
        <v>95</v>
      </c>
      <c r="F14" s="289" t="s">
        <v>96</v>
      </c>
      <c r="G14" s="289" t="s">
        <v>97</v>
      </c>
      <c r="H14" s="289" t="s">
        <v>91</v>
      </c>
      <c r="I14" s="289" t="s">
        <v>92</v>
      </c>
      <c r="J14" s="289" t="s">
        <v>93</v>
      </c>
      <c r="K14" s="289" t="s">
        <v>94</v>
      </c>
      <c r="L14" s="289" t="s">
        <v>95</v>
      </c>
      <c r="M14" s="289" t="s">
        <v>96</v>
      </c>
      <c r="N14" s="289" t="s">
        <v>97</v>
      </c>
      <c r="O14" s="289" t="s">
        <v>91</v>
      </c>
      <c r="P14" s="289" t="s">
        <v>92</v>
      </c>
      <c r="Q14" s="289" t="s">
        <v>93</v>
      </c>
      <c r="R14" s="289" t="s">
        <v>94</v>
      </c>
      <c r="S14" s="289" t="s">
        <v>95</v>
      </c>
      <c r="T14" s="289" t="s">
        <v>96</v>
      </c>
      <c r="U14" s="289" t="s">
        <v>97</v>
      </c>
      <c r="V14" s="289" t="s">
        <v>91</v>
      </c>
      <c r="W14" s="289" t="s">
        <v>92</v>
      </c>
      <c r="X14" s="289" t="s">
        <v>93</v>
      </c>
      <c r="Y14" s="289" t="s">
        <v>94</v>
      </c>
      <c r="Z14" s="289" t="s">
        <v>95</v>
      </c>
      <c r="AA14" s="289" t="s">
        <v>96</v>
      </c>
      <c r="AB14" s="289" t="s">
        <v>97</v>
      </c>
      <c r="AC14" s="289" t="s">
        <v>91</v>
      </c>
      <c r="AD14" s="289" t="s">
        <v>92</v>
      </c>
      <c r="AE14" s="289" t="s">
        <v>93</v>
      </c>
      <c r="AF14" s="119"/>
      <c r="AG14" s="91"/>
      <c r="AH14" s="92"/>
      <c r="AI14" s="93"/>
      <c r="AJ14" s="308"/>
    </row>
    <row r="15" spans="1:115" s="94" customFormat="1" ht="20.149999999999999" customHeight="1" x14ac:dyDescent="0.4">
      <c r="A15" s="95" t="s">
        <v>348</v>
      </c>
      <c r="B15" s="93"/>
      <c r="C15" s="197">
        <v>8</v>
      </c>
      <c r="D15" s="197">
        <v>0</v>
      </c>
      <c r="E15" s="197">
        <v>0</v>
      </c>
      <c r="F15" s="197">
        <v>0</v>
      </c>
      <c r="G15" s="197">
        <v>8</v>
      </c>
      <c r="H15" s="93"/>
      <c r="I15" s="95"/>
      <c r="J15" s="197">
        <v>0</v>
      </c>
      <c r="K15" s="197">
        <v>0</v>
      </c>
      <c r="L15" s="197">
        <v>0</v>
      </c>
      <c r="M15" s="197">
        <v>8</v>
      </c>
      <c r="N15" s="197">
        <v>8</v>
      </c>
      <c r="O15" s="93"/>
      <c r="P15" s="95"/>
      <c r="Q15" s="197">
        <v>8</v>
      </c>
      <c r="R15" s="197">
        <v>0</v>
      </c>
      <c r="S15" s="197">
        <v>8</v>
      </c>
      <c r="T15" s="197">
        <v>0</v>
      </c>
      <c r="U15" s="197">
        <v>8</v>
      </c>
      <c r="V15" s="93"/>
      <c r="W15" s="95"/>
      <c r="X15" s="197">
        <v>8</v>
      </c>
      <c r="Y15" s="197">
        <v>0</v>
      </c>
      <c r="Z15" s="197">
        <v>8</v>
      </c>
      <c r="AA15" s="197">
        <v>8</v>
      </c>
      <c r="AB15" s="197">
        <v>8</v>
      </c>
      <c r="AC15" s="95"/>
      <c r="AD15" s="95"/>
      <c r="AE15" s="197">
        <v>8</v>
      </c>
      <c r="AF15" s="93"/>
      <c r="AG15" s="91">
        <f t="shared" ref="AG15:AG28" si="0">SUM(B15:AF15)</f>
        <v>96</v>
      </c>
      <c r="AH15" s="92">
        <f>ROUND(AG15/K$46,2)</f>
        <v>0.56999999999999995</v>
      </c>
      <c r="AI15" s="93"/>
      <c r="AJ15" s="308"/>
    </row>
    <row r="16" spans="1:115" s="94" customFormat="1" ht="20.149999999999999" customHeight="1" x14ac:dyDescent="0.4">
      <c r="A16" s="95" t="s">
        <v>349</v>
      </c>
      <c r="B16" s="93"/>
      <c r="C16" s="197">
        <v>8</v>
      </c>
      <c r="D16" s="197">
        <v>0</v>
      </c>
      <c r="E16" s="197">
        <v>0</v>
      </c>
      <c r="F16" s="197">
        <v>0</v>
      </c>
      <c r="G16" s="197">
        <v>8</v>
      </c>
      <c r="H16" s="93"/>
      <c r="I16" s="95"/>
      <c r="J16" s="197">
        <v>0</v>
      </c>
      <c r="K16" s="197">
        <v>0</v>
      </c>
      <c r="L16" s="197">
        <v>0</v>
      </c>
      <c r="M16" s="197">
        <v>8</v>
      </c>
      <c r="N16" s="197">
        <v>8</v>
      </c>
      <c r="O16" s="93"/>
      <c r="P16" s="95"/>
      <c r="Q16" s="197">
        <v>8</v>
      </c>
      <c r="R16" s="197">
        <v>0</v>
      </c>
      <c r="S16" s="197">
        <v>8</v>
      </c>
      <c r="T16" s="197">
        <v>0</v>
      </c>
      <c r="U16" s="197">
        <v>8</v>
      </c>
      <c r="V16" s="93"/>
      <c r="W16" s="95"/>
      <c r="X16" s="197">
        <v>8</v>
      </c>
      <c r="Y16" s="197">
        <v>0</v>
      </c>
      <c r="Z16" s="197">
        <v>8</v>
      </c>
      <c r="AA16" s="197">
        <v>8</v>
      </c>
      <c r="AB16" s="197">
        <v>8</v>
      </c>
      <c r="AC16" s="95"/>
      <c r="AD16" s="95"/>
      <c r="AE16" s="197">
        <v>8</v>
      </c>
      <c r="AF16" s="93"/>
      <c r="AG16" s="91">
        <f t="shared" si="0"/>
        <v>96</v>
      </c>
      <c r="AH16" s="92">
        <f>ROUND(AG16/K$46,2)</f>
        <v>0.56999999999999995</v>
      </c>
      <c r="AI16" s="93"/>
      <c r="AJ16" s="308"/>
    </row>
    <row r="17" spans="1:36" s="94" customFormat="1" ht="20.149999999999999" customHeight="1" x14ac:dyDescent="0.4">
      <c r="A17" s="95" t="s">
        <v>350</v>
      </c>
      <c r="B17" s="93"/>
      <c r="C17" s="197">
        <v>0</v>
      </c>
      <c r="D17" s="197">
        <v>0</v>
      </c>
      <c r="E17" s="197">
        <v>0</v>
      </c>
      <c r="F17" s="197">
        <v>0</v>
      </c>
      <c r="G17" s="197">
        <v>0</v>
      </c>
      <c r="H17" s="93"/>
      <c r="I17" s="95"/>
      <c r="J17" s="197">
        <v>0</v>
      </c>
      <c r="K17" s="197">
        <v>0</v>
      </c>
      <c r="L17" s="197">
        <v>0</v>
      </c>
      <c r="M17" s="197">
        <v>0</v>
      </c>
      <c r="N17" s="197">
        <v>0</v>
      </c>
      <c r="O17" s="93"/>
      <c r="P17" s="95"/>
      <c r="Q17" s="197">
        <v>0</v>
      </c>
      <c r="R17" s="197">
        <v>8</v>
      </c>
      <c r="S17" s="197">
        <v>0</v>
      </c>
      <c r="T17" s="197">
        <v>0</v>
      </c>
      <c r="U17" s="197">
        <v>0</v>
      </c>
      <c r="V17" s="93"/>
      <c r="W17" s="95"/>
      <c r="X17" s="197">
        <v>0</v>
      </c>
      <c r="Y17" s="197">
        <v>8</v>
      </c>
      <c r="Z17" s="197">
        <v>0</v>
      </c>
      <c r="AA17" s="197">
        <v>0</v>
      </c>
      <c r="AB17" s="197">
        <v>0</v>
      </c>
      <c r="AC17" s="95"/>
      <c r="AD17" s="95"/>
      <c r="AE17" s="197">
        <v>0</v>
      </c>
      <c r="AF17" s="93"/>
      <c r="AG17" s="91">
        <f t="shared" si="0"/>
        <v>16</v>
      </c>
      <c r="AH17" s="92">
        <f>ROUND(AG17/K$46,2)</f>
        <v>0.1</v>
      </c>
      <c r="AI17" s="93"/>
      <c r="AJ17" s="308"/>
    </row>
    <row r="18" spans="1:36" s="94" customFormat="1" ht="20.149999999999999" customHeight="1" x14ac:dyDescent="0.4">
      <c r="A18" s="95" t="s">
        <v>351</v>
      </c>
      <c r="B18" s="93"/>
      <c r="C18" s="197">
        <v>0</v>
      </c>
      <c r="D18" s="197">
        <v>0</v>
      </c>
      <c r="E18" s="197">
        <v>0</v>
      </c>
      <c r="F18" s="197">
        <v>0</v>
      </c>
      <c r="G18" s="197">
        <v>0</v>
      </c>
      <c r="H18" s="93"/>
      <c r="I18" s="95"/>
      <c r="J18" s="197">
        <v>0</v>
      </c>
      <c r="K18" s="197">
        <v>0</v>
      </c>
      <c r="L18" s="197">
        <v>0</v>
      </c>
      <c r="M18" s="197">
        <v>0</v>
      </c>
      <c r="N18" s="197">
        <v>0</v>
      </c>
      <c r="O18" s="93"/>
      <c r="P18" s="95"/>
      <c r="Q18" s="197">
        <v>0</v>
      </c>
      <c r="R18" s="197">
        <v>8</v>
      </c>
      <c r="S18" s="197">
        <v>0</v>
      </c>
      <c r="T18" s="197">
        <v>0</v>
      </c>
      <c r="U18" s="197">
        <v>0</v>
      </c>
      <c r="V18" s="93"/>
      <c r="W18" s="95"/>
      <c r="X18" s="197">
        <v>0</v>
      </c>
      <c r="Y18" s="197">
        <v>8</v>
      </c>
      <c r="Z18" s="197">
        <v>0</v>
      </c>
      <c r="AA18" s="197">
        <v>0</v>
      </c>
      <c r="AB18" s="197">
        <v>0</v>
      </c>
      <c r="AC18" s="95"/>
      <c r="AD18" s="95"/>
      <c r="AE18" s="197">
        <v>0</v>
      </c>
      <c r="AF18" s="93"/>
      <c r="AG18" s="91">
        <f t="shared" si="0"/>
        <v>16</v>
      </c>
      <c r="AH18" s="92">
        <f>ROUND(AG18/K$46,2)</f>
        <v>0.1</v>
      </c>
      <c r="AI18" s="93"/>
      <c r="AJ18" s="308"/>
    </row>
    <row r="19" spans="1:36" s="94" customFormat="1" ht="20.149999999999999" customHeight="1" x14ac:dyDescent="0.4">
      <c r="A19" s="95" t="s">
        <v>354</v>
      </c>
      <c r="B19" s="289" t="s">
        <v>94</v>
      </c>
      <c r="C19" s="289" t="s">
        <v>95</v>
      </c>
      <c r="D19" s="289" t="s">
        <v>96</v>
      </c>
      <c r="E19" s="289" t="s">
        <v>97</v>
      </c>
      <c r="F19" s="289" t="s">
        <v>91</v>
      </c>
      <c r="G19" s="289" t="s">
        <v>92</v>
      </c>
      <c r="H19" s="289" t="s">
        <v>93</v>
      </c>
      <c r="I19" s="289" t="s">
        <v>94</v>
      </c>
      <c r="J19" s="289" t="s">
        <v>95</v>
      </c>
      <c r="K19" s="289" t="s">
        <v>96</v>
      </c>
      <c r="L19" s="289" t="s">
        <v>97</v>
      </c>
      <c r="M19" s="289" t="s">
        <v>91</v>
      </c>
      <c r="N19" s="289" t="s">
        <v>92</v>
      </c>
      <c r="O19" s="289" t="s">
        <v>93</v>
      </c>
      <c r="P19" s="289" t="s">
        <v>94</v>
      </c>
      <c r="Q19" s="289" t="s">
        <v>95</v>
      </c>
      <c r="R19" s="289" t="s">
        <v>96</v>
      </c>
      <c r="S19" s="289" t="s">
        <v>97</v>
      </c>
      <c r="T19" s="289" t="s">
        <v>91</v>
      </c>
      <c r="U19" s="289" t="s">
        <v>92</v>
      </c>
      <c r="V19" s="289" t="s">
        <v>93</v>
      </c>
      <c r="W19" s="289" t="s">
        <v>94</v>
      </c>
      <c r="X19" s="289" t="s">
        <v>95</v>
      </c>
      <c r="Y19" s="289" t="s">
        <v>96</v>
      </c>
      <c r="Z19" s="289" t="s">
        <v>97</v>
      </c>
      <c r="AA19" s="289" t="s">
        <v>91</v>
      </c>
      <c r="AB19" s="289" t="s">
        <v>92</v>
      </c>
      <c r="AC19" s="289" t="s">
        <v>93</v>
      </c>
      <c r="AD19" s="289" t="s">
        <v>94</v>
      </c>
      <c r="AE19" s="289" t="s">
        <v>95</v>
      </c>
      <c r="AF19" s="289" t="s">
        <v>96</v>
      </c>
      <c r="AG19" s="91"/>
      <c r="AH19" s="92"/>
      <c r="AI19" s="93"/>
      <c r="AJ19" s="308"/>
    </row>
    <row r="20" spans="1:36" s="94" customFormat="1" ht="20.149999999999999" customHeight="1" x14ac:dyDescent="0.4">
      <c r="A20" s="95" t="s">
        <v>348</v>
      </c>
      <c r="B20" s="197">
        <v>8</v>
      </c>
      <c r="C20" s="197">
        <v>8</v>
      </c>
      <c r="D20" s="197">
        <v>8</v>
      </c>
      <c r="E20" s="197">
        <v>8</v>
      </c>
      <c r="F20" s="93"/>
      <c r="G20" s="93"/>
      <c r="H20" s="197">
        <v>0</v>
      </c>
      <c r="I20" s="197">
        <v>0</v>
      </c>
      <c r="J20" s="197">
        <v>8</v>
      </c>
      <c r="K20" s="197">
        <v>8</v>
      </c>
      <c r="L20" s="197">
        <v>8</v>
      </c>
      <c r="M20" s="93"/>
      <c r="N20" s="93"/>
      <c r="O20" s="197">
        <v>0</v>
      </c>
      <c r="P20" s="197">
        <v>8</v>
      </c>
      <c r="Q20" s="197">
        <v>8</v>
      </c>
      <c r="R20" s="197">
        <v>8</v>
      </c>
      <c r="S20" s="197">
        <v>8</v>
      </c>
      <c r="T20" s="93"/>
      <c r="U20" s="93"/>
      <c r="V20" s="197">
        <v>8</v>
      </c>
      <c r="W20" s="197">
        <v>8</v>
      </c>
      <c r="X20" s="197">
        <v>8</v>
      </c>
      <c r="Y20" s="197">
        <v>8</v>
      </c>
      <c r="Z20" s="197">
        <v>8</v>
      </c>
      <c r="AA20" s="93"/>
      <c r="AB20" s="93"/>
      <c r="AC20" s="197">
        <v>8</v>
      </c>
      <c r="AD20" s="197">
        <v>8</v>
      </c>
      <c r="AE20" s="197">
        <v>8</v>
      </c>
      <c r="AF20" s="197">
        <v>8</v>
      </c>
      <c r="AG20" s="91">
        <f t="shared" si="0"/>
        <v>160</v>
      </c>
      <c r="AH20" s="92">
        <f>ROUND(AG20/O$46,2)</f>
        <v>0.87</v>
      </c>
      <c r="AI20" s="93"/>
      <c r="AJ20" s="308"/>
    </row>
    <row r="21" spans="1:36" s="94" customFormat="1" ht="20.149999999999999" customHeight="1" x14ac:dyDescent="0.4">
      <c r="A21" s="95" t="s">
        <v>349</v>
      </c>
      <c r="B21" s="197">
        <v>8</v>
      </c>
      <c r="C21" s="197">
        <v>8</v>
      </c>
      <c r="D21" s="197">
        <v>8</v>
      </c>
      <c r="E21" s="197">
        <v>8</v>
      </c>
      <c r="F21" s="93"/>
      <c r="G21" s="93"/>
      <c r="H21" s="197">
        <v>0</v>
      </c>
      <c r="I21" s="197">
        <v>0</v>
      </c>
      <c r="J21" s="197">
        <v>8</v>
      </c>
      <c r="K21" s="197">
        <v>8</v>
      </c>
      <c r="L21" s="197">
        <v>8</v>
      </c>
      <c r="M21" s="93"/>
      <c r="N21" s="93"/>
      <c r="O21" s="197">
        <v>0</v>
      </c>
      <c r="P21" s="197">
        <v>8</v>
      </c>
      <c r="Q21" s="197">
        <v>8</v>
      </c>
      <c r="R21" s="197">
        <v>8</v>
      </c>
      <c r="S21" s="197">
        <v>8</v>
      </c>
      <c r="T21" s="93"/>
      <c r="U21" s="93"/>
      <c r="V21" s="197">
        <v>8</v>
      </c>
      <c r="W21" s="197">
        <v>8</v>
      </c>
      <c r="X21" s="197">
        <v>8</v>
      </c>
      <c r="Y21" s="197">
        <v>8</v>
      </c>
      <c r="Z21" s="197">
        <v>8</v>
      </c>
      <c r="AA21" s="93"/>
      <c r="AB21" s="93"/>
      <c r="AC21" s="197">
        <v>8</v>
      </c>
      <c r="AD21" s="197">
        <v>8</v>
      </c>
      <c r="AE21" s="197">
        <v>8</v>
      </c>
      <c r="AF21" s="197">
        <v>8</v>
      </c>
      <c r="AG21" s="91">
        <f t="shared" si="0"/>
        <v>160</v>
      </c>
      <c r="AH21" s="92">
        <f>ROUND(AG21/O$46,2)</f>
        <v>0.87</v>
      </c>
      <c r="AI21" s="93"/>
      <c r="AJ21" s="308"/>
    </row>
    <row r="22" spans="1:36" s="94" customFormat="1" ht="20.149999999999999" customHeight="1" x14ac:dyDescent="0.4">
      <c r="A22" s="95" t="s">
        <v>350</v>
      </c>
      <c r="B22" s="197">
        <v>0</v>
      </c>
      <c r="C22" s="197">
        <v>0</v>
      </c>
      <c r="D22" s="197">
        <v>0</v>
      </c>
      <c r="E22" s="197">
        <v>0</v>
      </c>
      <c r="F22" s="93"/>
      <c r="G22" s="93"/>
      <c r="H22" s="197">
        <v>0</v>
      </c>
      <c r="I22" s="197">
        <v>0</v>
      </c>
      <c r="J22" s="197">
        <v>0</v>
      </c>
      <c r="K22" s="197">
        <v>8</v>
      </c>
      <c r="L22" s="197">
        <v>8</v>
      </c>
      <c r="M22" s="93"/>
      <c r="N22" s="93"/>
      <c r="O22" s="197">
        <v>8</v>
      </c>
      <c r="P22" s="197">
        <v>0</v>
      </c>
      <c r="Q22" s="197">
        <v>8</v>
      </c>
      <c r="R22" s="197">
        <v>0</v>
      </c>
      <c r="S22" s="197">
        <v>8</v>
      </c>
      <c r="T22" s="93"/>
      <c r="U22" s="93"/>
      <c r="V22" s="197">
        <v>8</v>
      </c>
      <c r="W22" s="197">
        <v>8</v>
      </c>
      <c r="X22" s="197">
        <v>8</v>
      </c>
      <c r="Y22" s="197">
        <v>8</v>
      </c>
      <c r="Z22" s="197">
        <v>8</v>
      </c>
      <c r="AA22" s="93"/>
      <c r="AB22" s="93"/>
      <c r="AC22" s="197">
        <v>0</v>
      </c>
      <c r="AD22" s="197">
        <v>0</v>
      </c>
      <c r="AE22" s="197">
        <v>0</v>
      </c>
      <c r="AF22" s="197">
        <v>8</v>
      </c>
      <c r="AG22" s="91">
        <f t="shared" si="0"/>
        <v>88</v>
      </c>
      <c r="AH22" s="92">
        <f>ROUND(AG22/O$46,2)</f>
        <v>0.48</v>
      </c>
      <c r="AI22" s="93"/>
      <c r="AJ22" s="308"/>
    </row>
    <row r="23" spans="1:36" s="94" customFormat="1" ht="20.149999999999999" customHeight="1" x14ac:dyDescent="0.4">
      <c r="A23" s="95" t="s">
        <v>351</v>
      </c>
      <c r="B23" s="197">
        <v>0</v>
      </c>
      <c r="C23" s="197">
        <v>0</v>
      </c>
      <c r="D23" s="197">
        <v>0</v>
      </c>
      <c r="E23" s="197">
        <v>0</v>
      </c>
      <c r="F23" s="93"/>
      <c r="G23" s="93"/>
      <c r="H23" s="197">
        <v>0</v>
      </c>
      <c r="I23" s="197">
        <v>0</v>
      </c>
      <c r="J23" s="197">
        <v>0</v>
      </c>
      <c r="K23" s="197">
        <v>8</v>
      </c>
      <c r="L23" s="197">
        <v>8</v>
      </c>
      <c r="M23" s="93"/>
      <c r="N23" s="93"/>
      <c r="O23" s="197">
        <v>8</v>
      </c>
      <c r="P23" s="197">
        <v>0</v>
      </c>
      <c r="Q23" s="197">
        <v>8</v>
      </c>
      <c r="R23" s="197">
        <v>0</v>
      </c>
      <c r="S23" s="197">
        <v>8</v>
      </c>
      <c r="T23" s="93"/>
      <c r="U23" s="93"/>
      <c r="V23" s="197">
        <v>8</v>
      </c>
      <c r="W23" s="197">
        <v>8</v>
      </c>
      <c r="X23" s="197">
        <v>8</v>
      </c>
      <c r="Y23" s="197">
        <v>8</v>
      </c>
      <c r="Z23" s="197">
        <v>8</v>
      </c>
      <c r="AA23" s="93"/>
      <c r="AB23" s="93"/>
      <c r="AC23" s="197">
        <v>0</v>
      </c>
      <c r="AD23" s="197">
        <v>0</v>
      </c>
      <c r="AE23" s="197">
        <v>0</v>
      </c>
      <c r="AF23" s="197">
        <v>8</v>
      </c>
      <c r="AG23" s="91">
        <f t="shared" si="0"/>
        <v>88</v>
      </c>
      <c r="AH23" s="92">
        <f>ROUND(AG23/O$46,2)</f>
        <v>0.48</v>
      </c>
      <c r="AI23" s="93"/>
      <c r="AJ23" s="308"/>
    </row>
    <row r="24" spans="1:36" s="94" customFormat="1" ht="20.149999999999999" hidden="1" customHeight="1" x14ac:dyDescent="0.4">
      <c r="A24" s="95" t="s">
        <v>355</v>
      </c>
      <c r="B24" s="289" t="s">
        <v>97</v>
      </c>
      <c r="C24" s="289" t="s">
        <v>91</v>
      </c>
      <c r="D24" s="289" t="s">
        <v>92</v>
      </c>
      <c r="E24" s="289" t="s">
        <v>93</v>
      </c>
      <c r="F24" s="289" t="s">
        <v>94</v>
      </c>
      <c r="G24" s="289" t="s">
        <v>95</v>
      </c>
      <c r="H24" s="289" t="s">
        <v>96</v>
      </c>
      <c r="I24" s="289" t="s">
        <v>97</v>
      </c>
      <c r="J24" s="289" t="s">
        <v>91</v>
      </c>
      <c r="K24" s="289" t="s">
        <v>92</v>
      </c>
      <c r="L24" s="289" t="s">
        <v>93</v>
      </c>
      <c r="M24" s="289" t="s">
        <v>94</v>
      </c>
      <c r="N24" s="289" t="s">
        <v>95</v>
      </c>
      <c r="O24" s="289" t="s">
        <v>96</v>
      </c>
      <c r="P24" s="289" t="s">
        <v>97</v>
      </c>
      <c r="Q24" s="289" t="s">
        <v>91</v>
      </c>
      <c r="R24" s="289" t="s">
        <v>92</v>
      </c>
      <c r="S24" s="289" t="s">
        <v>93</v>
      </c>
      <c r="T24" s="289" t="s">
        <v>94</v>
      </c>
      <c r="U24" s="289" t="s">
        <v>95</v>
      </c>
      <c r="V24" s="289" t="s">
        <v>96</v>
      </c>
      <c r="W24" s="289" t="s">
        <v>97</v>
      </c>
      <c r="X24" s="289" t="s">
        <v>91</v>
      </c>
      <c r="Y24" s="289" t="s">
        <v>92</v>
      </c>
      <c r="Z24" s="289" t="s">
        <v>93</v>
      </c>
      <c r="AA24" s="289" t="s">
        <v>94</v>
      </c>
      <c r="AB24" s="289" t="s">
        <v>95</v>
      </c>
      <c r="AC24" s="289" t="s">
        <v>96</v>
      </c>
      <c r="AD24" s="289" t="s">
        <v>97</v>
      </c>
      <c r="AE24" s="289" t="s">
        <v>91</v>
      </c>
      <c r="AF24" s="289" t="s">
        <v>92</v>
      </c>
      <c r="AG24" s="91"/>
      <c r="AH24" s="92"/>
      <c r="AI24" s="93"/>
      <c r="AJ24" s="308"/>
    </row>
    <row r="25" spans="1:36" s="94" customFormat="1" ht="20.149999999999999" hidden="1" customHeight="1" x14ac:dyDescent="0.4">
      <c r="A25" s="95" t="s">
        <v>343</v>
      </c>
      <c r="B25" s="197">
        <v>8</v>
      </c>
      <c r="C25" s="90"/>
      <c r="D25" s="90"/>
      <c r="E25" s="197">
        <v>0</v>
      </c>
      <c r="F25" s="197">
        <v>0</v>
      </c>
      <c r="G25" s="197">
        <v>8</v>
      </c>
      <c r="H25" s="197">
        <v>8</v>
      </c>
      <c r="I25" s="197">
        <v>8</v>
      </c>
      <c r="J25" s="90"/>
      <c r="K25" s="90"/>
      <c r="L25" s="197">
        <v>8</v>
      </c>
      <c r="M25" s="197">
        <v>0</v>
      </c>
      <c r="N25" s="197">
        <v>0</v>
      </c>
      <c r="O25" s="197">
        <v>8</v>
      </c>
      <c r="P25" s="197">
        <v>8</v>
      </c>
      <c r="Q25" s="90"/>
      <c r="R25" s="90"/>
      <c r="S25" s="197">
        <v>8</v>
      </c>
      <c r="T25" s="197">
        <v>0</v>
      </c>
      <c r="U25" s="197">
        <v>0</v>
      </c>
      <c r="V25" s="197">
        <v>8</v>
      </c>
      <c r="W25" s="197">
        <v>8</v>
      </c>
      <c r="X25" s="90"/>
      <c r="Y25" s="90"/>
      <c r="Z25" s="197">
        <v>8</v>
      </c>
      <c r="AA25" s="197">
        <v>0</v>
      </c>
      <c r="AB25" s="197">
        <v>0</v>
      </c>
      <c r="AC25" s="197">
        <v>8</v>
      </c>
      <c r="AD25" s="197">
        <v>8</v>
      </c>
      <c r="AE25" s="90"/>
      <c r="AF25" s="90"/>
      <c r="AG25" s="91">
        <f t="shared" si="0"/>
        <v>104</v>
      </c>
      <c r="AH25" s="92">
        <f>ROUND(AG25/S$46,2)</f>
        <v>0.62</v>
      </c>
      <c r="AI25" s="93"/>
      <c r="AJ25" s="308"/>
    </row>
    <row r="26" spans="1:36" s="94" customFormat="1" ht="20.149999999999999" hidden="1" customHeight="1" x14ac:dyDescent="0.4">
      <c r="A26" s="95" t="s">
        <v>344</v>
      </c>
      <c r="B26" s="197">
        <v>8</v>
      </c>
      <c r="C26" s="90"/>
      <c r="D26" s="90"/>
      <c r="E26" s="197">
        <v>0</v>
      </c>
      <c r="F26" s="197">
        <v>0</v>
      </c>
      <c r="G26" s="197">
        <v>8</v>
      </c>
      <c r="H26" s="197">
        <v>8</v>
      </c>
      <c r="I26" s="197">
        <v>8</v>
      </c>
      <c r="J26" s="90"/>
      <c r="K26" s="90"/>
      <c r="L26" s="197">
        <v>8</v>
      </c>
      <c r="M26" s="197">
        <v>0</v>
      </c>
      <c r="N26" s="197">
        <v>0</v>
      </c>
      <c r="O26" s="197">
        <v>8</v>
      </c>
      <c r="P26" s="197">
        <v>8</v>
      </c>
      <c r="Q26" s="90"/>
      <c r="R26" s="90"/>
      <c r="S26" s="197">
        <v>8</v>
      </c>
      <c r="T26" s="197">
        <v>0</v>
      </c>
      <c r="U26" s="197">
        <v>0</v>
      </c>
      <c r="V26" s="197">
        <v>8</v>
      </c>
      <c r="W26" s="197">
        <v>8</v>
      </c>
      <c r="X26" s="90"/>
      <c r="Y26" s="90"/>
      <c r="Z26" s="197">
        <v>8</v>
      </c>
      <c r="AA26" s="197">
        <v>0</v>
      </c>
      <c r="AB26" s="197">
        <v>0</v>
      </c>
      <c r="AC26" s="197">
        <v>8</v>
      </c>
      <c r="AD26" s="197">
        <v>8</v>
      </c>
      <c r="AE26" s="90"/>
      <c r="AF26" s="90"/>
      <c r="AG26" s="91">
        <f t="shared" si="0"/>
        <v>104</v>
      </c>
      <c r="AH26" s="92">
        <f>ROUND(AG26/S$46,2)</f>
        <v>0.62</v>
      </c>
      <c r="AI26" s="93"/>
      <c r="AJ26" s="308"/>
    </row>
    <row r="27" spans="1:36" s="94" customFormat="1" ht="20.149999999999999" hidden="1" customHeight="1" x14ac:dyDescent="0.4">
      <c r="A27" s="95" t="s">
        <v>345</v>
      </c>
      <c r="B27" s="197">
        <v>8</v>
      </c>
      <c r="C27" s="90"/>
      <c r="D27" s="90"/>
      <c r="E27" s="197">
        <v>0</v>
      </c>
      <c r="F27" s="197">
        <v>0</v>
      </c>
      <c r="G27" s="197">
        <v>8</v>
      </c>
      <c r="H27" s="197">
        <v>8</v>
      </c>
      <c r="I27" s="197">
        <v>8</v>
      </c>
      <c r="J27" s="90"/>
      <c r="K27" s="90"/>
      <c r="L27" s="197">
        <v>8</v>
      </c>
      <c r="M27" s="197">
        <v>0</v>
      </c>
      <c r="N27" s="197">
        <v>0</v>
      </c>
      <c r="O27" s="197">
        <v>8</v>
      </c>
      <c r="P27" s="197">
        <v>8</v>
      </c>
      <c r="Q27" s="90"/>
      <c r="R27" s="90"/>
      <c r="S27" s="197">
        <v>8</v>
      </c>
      <c r="T27" s="197">
        <v>0</v>
      </c>
      <c r="U27" s="197">
        <v>0</v>
      </c>
      <c r="V27" s="197">
        <v>8</v>
      </c>
      <c r="W27" s="197">
        <v>8</v>
      </c>
      <c r="X27" s="90"/>
      <c r="Y27" s="90"/>
      <c r="Z27" s="197">
        <v>8</v>
      </c>
      <c r="AA27" s="197">
        <v>0</v>
      </c>
      <c r="AB27" s="197">
        <v>0</v>
      </c>
      <c r="AC27" s="197">
        <v>8</v>
      </c>
      <c r="AD27" s="197">
        <v>8</v>
      </c>
      <c r="AE27" s="90"/>
      <c r="AF27" s="90"/>
      <c r="AG27" s="91">
        <f t="shared" si="0"/>
        <v>104</v>
      </c>
      <c r="AH27" s="92">
        <f>ROUND(AG27/S$46,2)</f>
        <v>0.62</v>
      </c>
      <c r="AI27" s="93"/>
      <c r="AJ27" s="308"/>
    </row>
    <row r="28" spans="1:36" s="94" customFormat="1" ht="20.149999999999999" hidden="1" customHeight="1" x14ac:dyDescent="0.4">
      <c r="A28" s="95" t="s">
        <v>346</v>
      </c>
      <c r="B28" s="197">
        <v>8</v>
      </c>
      <c r="C28" s="90"/>
      <c r="D28" s="90"/>
      <c r="E28" s="197">
        <v>0</v>
      </c>
      <c r="F28" s="197">
        <v>0</v>
      </c>
      <c r="G28" s="197">
        <v>8</v>
      </c>
      <c r="H28" s="197">
        <v>8</v>
      </c>
      <c r="I28" s="197">
        <v>8</v>
      </c>
      <c r="J28" s="90"/>
      <c r="K28" s="90"/>
      <c r="L28" s="197">
        <v>8</v>
      </c>
      <c r="M28" s="197">
        <v>0</v>
      </c>
      <c r="N28" s="197">
        <v>0</v>
      </c>
      <c r="O28" s="197">
        <v>8</v>
      </c>
      <c r="P28" s="197">
        <v>8</v>
      </c>
      <c r="Q28" s="90"/>
      <c r="R28" s="90"/>
      <c r="S28" s="197">
        <v>8</v>
      </c>
      <c r="T28" s="197">
        <v>0</v>
      </c>
      <c r="U28" s="197">
        <v>0</v>
      </c>
      <c r="V28" s="197">
        <v>8</v>
      </c>
      <c r="W28" s="197">
        <v>8</v>
      </c>
      <c r="X28" s="90"/>
      <c r="Y28" s="90"/>
      <c r="Z28" s="197">
        <v>8</v>
      </c>
      <c r="AA28" s="197">
        <v>0</v>
      </c>
      <c r="AB28" s="197">
        <v>0</v>
      </c>
      <c r="AC28" s="197">
        <v>8</v>
      </c>
      <c r="AD28" s="197">
        <v>8</v>
      </c>
      <c r="AE28" s="90"/>
      <c r="AF28" s="90"/>
      <c r="AG28" s="91">
        <f t="shared" si="0"/>
        <v>104</v>
      </c>
      <c r="AH28" s="92">
        <f>ROUND(AG28/S$46,2)</f>
        <v>0.62</v>
      </c>
      <c r="AI28" s="93"/>
      <c r="AJ28" s="308"/>
    </row>
    <row r="29" spans="1:36" s="94" customFormat="1" ht="20.149999999999999" hidden="1" customHeight="1" x14ac:dyDescent="0.4">
      <c r="A29" s="95" t="s">
        <v>432</v>
      </c>
      <c r="B29" s="289" t="s">
        <v>93</v>
      </c>
      <c r="C29" s="289" t="s">
        <v>94</v>
      </c>
      <c r="D29" s="289" t="s">
        <v>95</v>
      </c>
      <c r="E29" s="289" t="s">
        <v>96</v>
      </c>
      <c r="F29" s="289" t="s">
        <v>97</v>
      </c>
      <c r="G29" s="289" t="s">
        <v>91</v>
      </c>
      <c r="H29" s="289" t="s">
        <v>92</v>
      </c>
      <c r="I29" s="289" t="s">
        <v>93</v>
      </c>
      <c r="J29" s="289" t="s">
        <v>94</v>
      </c>
      <c r="K29" s="289" t="s">
        <v>95</v>
      </c>
      <c r="L29" s="289" t="s">
        <v>96</v>
      </c>
      <c r="M29" s="289" t="s">
        <v>97</v>
      </c>
      <c r="N29" s="289" t="s">
        <v>91</v>
      </c>
      <c r="O29" s="289" t="s">
        <v>92</v>
      </c>
      <c r="P29" s="289" t="s">
        <v>93</v>
      </c>
      <c r="Q29" s="289" t="s">
        <v>94</v>
      </c>
      <c r="R29" s="289" t="s">
        <v>95</v>
      </c>
      <c r="S29" s="289" t="s">
        <v>96</v>
      </c>
      <c r="T29" s="289" t="s">
        <v>97</v>
      </c>
      <c r="U29" s="289" t="s">
        <v>91</v>
      </c>
      <c r="V29" s="289" t="s">
        <v>92</v>
      </c>
      <c r="W29" s="289" t="s">
        <v>93</v>
      </c>
      <c r="X29" s="289" t="s">
        <v>94</v>
      </c>
      <c r="Y29" s="289" t="s">
        <v>95</v>
      </c>
      <c r="Z29" s="289" t="s">
        <v>96</v>
      </c>
      <c r="AA29" s="289" t="s">
        <v>97</v>
      </c>
      <c r="AB29" s="289" t="s">
        <v>91</v>
      </c>
      <c r="AC29" s="289" t="s">
        <v>92</v>
      </c>
      <c r="AD29" s="289" t="s">
        <v>93</v>
      </c>
      <c r="AE29" s="289" t="s">
        <v>94</v>
      </c>
      <c r="AF29" s="90"/>
      <c r="AG29" s="91"/>
      <c r="AH29" s="92"/>
      <c r="AI29" s="93"/>
      <c r="AJ29" s="308"/>
    </row>
    <row r="30" spans="1:36" s="94" customFormat="1" ht="20.149999999999999" hidden="1" customHeight="1" x14ac:dyDescent="0.4">
      <c r="A30" s="95" t="s">
        <v>6</v>
      </c>
      <c r="B30" s="197">
        <v>8</v>
      </c>
      <c r="C30" s="197">
        <v>8</v>
      </c>
      <c r="D30" s="197">
        <v>0</v>
      </c>
      <c r="E30" s="197">
        <v>0</v>
      </c>
      <c r="F30" s="197">
        <v>0</v>
      </c>
      <c r="G30" s="90"/>
      <c r="H30" s="90"/>
      <c r="I30" s="197">
        <v>8</v>
      </c>
      <c r="J30" s="197">
        <v>8</v>
      </c>
      <c r="K30" s="197">
        <v>8</v>
      </c>
      <c r="L30" s="197">
        <v>8</v>
      </c>
      <c r="M30" s="197">
        <v>0</v>
      </c>
      <c r="N30" s="90"/>
      <c r="O30" s="90"/>
      <c r="P30" s="197">
        <v>8</v>
      </c>
      <c r="Q30" s="197">
        <v>8</v>
      </c>
      <c r="R30" s="197">
        <v>8</v>
      </c>
      <c r="S30" s="197">
        <v>8</v>
      </c>
      <c r="T30" s="197">
        <v>0</v>
      </c>
      <c r="U30" s="90"/>
      <c r="V30" s="90"/>
      <c r="W30" s="197">
        <v>8</v>
      </c>
      <c r="X30" s="197">
        <v>8</v>
      </c>
      <c r="Y30" s="197">
        <v>8</v>
      </c>
      <c r="Z30" s="197">
        <v>8</v>
      </c>
      <c r="AA30" s="197">
        <v>0</v>
      </c>
      <c r="AB30" s="90"/>
      <c r="AC30" s="90"/>
      <c r="AD30" s="90"/>
      <c r="AE30" s="197">
        <v>0</v>
      </c>
      <c r="AF30" s="90"/>
      <c r="AG30" s="91">
        <f t="shared" ref="AG30:AG33" si="1">SUM(B30:AF30)</f>
        <v>112</v>
      </c>
      <c r="AH30" s="92">
        <f>ROUND(AG30/W$46,2)</f>
        <v>0.67</v>
      </c>
      <c r="AI30" s="93"/>
      <c r="AJ30" s="308"/>
    </row>
    <row r="31" spans="1:36" s="94" customFormat="1" ht="20.149999999999999" hidden="1" customHeight="1" x14ac:dyDescent="0.4">
      <c r="A31" s="95" t="s">
        <v>344</v>
      </c>
      <c r="B31" s="197">
        <v>8</v>
      </c>
      <c r="C31" s="197">
        <v>8</v>
      </c>
      <c r="D31" s="197">
        <v>0</v>
      </c>
      <c r="E31" s="197">
        <v>0</v>
      </c>
      <c r="F31" s="197">
        <v>0</v>
      </c>
      <c r="G31" s="90"/>
      <c r="H31" s="90"/>
      <c r="I31" s="197">
        <v>8</v>
      </c>
      <c r="J31" s="197">
        <v>8</v>
      </c>
      <c r="K31" s="197">
        <v>8</v>
      </c>
      <c r="L31" s="197">
        <v>8</v>
      </c>
      <c r="M31" s="197">
        <v>0</v>
      </c>
      <c r="N31" s="90"/>
      <c r="O31" s="90"/>
      <c r="P31" s="197">
        <v>8</v>
      </c>
      <c r="Q31" s="197">
        <v>8</v>
      </c>
      <c r="R31" s="197">
        <v>8</v>
      </c>
      <c r="S31" s="197">
        <v>8</v>
      </c>
      <c r="T31" s="197">
        <v>0</v>
      </c>
      <c r="U31" s="90"/>
      <c r="V31" s="90"/>
      <c r="W31" s="197">
        <v>8</v>
      </c>
      <c r="X31" s="197">
        <v>8</v>
      </c>
      <c r="Y31" s="197">
        <v>8</v>
      </c>
      <c r="Z31" s="197">
        <v>8</v>
      </c>
      <c r="AA31" s="197">
        <v>0</v>
      </c>
      <c r="AB31" s="90"/>
      <c r="AC31" s="90"/>
      <c r="AD31" s="90"/>
      <c r="AE31" s="197">
        <v>0</v>
      </c>
      <c r="AF31" s="90"/>
      <c r="AG31" s="91">
        <f t="shared" si="1"/>
        <v>112</v>
      </c>
      <c r="AH31" s="92">
        <f t="shared" ref="AH31:AH33" si="2">ROUND(AG31/W$46,2)</f>
        <v>0.67</v>
      </c>
      <c r="AI31" s="93"/>
      <c r="AJ31" s="308"/>
    </row>
    <row r="32" spans="1:36" s="94" customFormat="1" ht="20.149999999999999" hidden="1" customHeight="1" x14ac:dyDescent="0.4">
      <c r="A32" s="95" t="s">
        <v>345</v>
      </c>
      <c r="B32" s="197">
        <v>8</v>
      </c>
      <c r="C32" s="197">
        <v>8</v>
      </c>
      <c r="D32" s="197">
        <v>0</v>
      </c>
      <c r="E32" s="197">
        <v>0</v>
      </c>
      <c r="F32" s="197">
        <v>0</v>
      </c>
      <c r="G32" s="90"/>
      <c r="H32" s="90"/>
      <c r="I32" s="197">
        <v>8</v>
      </c>
      <c r="J32" s="197">
        <v>8</v>
      </c>
      <c r="K32" s="197">
        <v>8</v>
      </c>
      <c r="L32" s="197">
        <v>8</v>
      </c>
      <c r="M32" s="197">
        <v>0</v>
      </c>
      <c r="N32" s="90"/>
      <c r="O32" s="90"/>
      <c r="P32" s="197">
        <v>8</v>
      </c>
      <c r="Q32" s="197">
        <v>8</v>
      </c>
      <c r="R32" s="197">
        <v>8</v>
      </c>
      <c r="S32" s="197">
        <v>8</v>
      </c>
      <c r="T32" s="197">
        <v>0</v>
      </c>
      <c r="U32" s="90"/>
      <c r="V32" s="90"/>
      <c r="W32" s="197">
        <v>8</v>
      </c>
      <c r="X32" s="197">
        <v>8</v>
      </c>
      <c r="Y32" s="197">
        <v>8</v>
      </c>
      <c r="Z32" s="197">
        <v>8</v>
      </c>
      <c r="AA32" s="197">
        <v>0</v>
      </c>
      <c r="AB32" s="90"/>
      <c r="AC32" s="90"/>
      <c r="AD32" s="90"/>
      <c r="AE32" s="197">
        <v>0</v>
      </c>
      <c r="AF32" s="90"/>
      <c r="AG32" s="91">
        <f t="shared" si="1"/>
        <v>112</v>
      </c>
      <c r="AH32" s="92">
        <f t="shared" si="2"/>
        <v>0.67</v>
      </c>
      <c r="AI32" s="93"/>
      <c r="AJ32" s="308"/>
    </row>
    <row r="33" spans="1:115" s="94" customFormat="1" ht="20.149999999999999" hidden="1" customHeight="1" x14ac:dyDescent="0.4">
      <c r="A33" s="95" t="s">
        <v>9</v>
      </c>
      <c r="B33" s="197">
        <v>8</v>
      </c>
      <c r="C33" s="197">
        <v>8</v>
      </c>
      <c r="D33" s="197">
        <v>0</v>
      </c>
      <c r="E33" s="197">
        <v>0</v>
      </c>
      <c r="F33" s="197">
        <v>0</v>
      </c>
      <c r="G33" s="90"/>
      <c r="H33" s="90"/>
      <c r="I33" s="197">
        <v>8</v>
      </c>
      <c r="J33" s="197">
        <v>8</v>
      </c>
      <c r="K33" s="197">
        <v>8</v>
      </c>
      <c r="L33" s="197">
        <v>8</v>
      </c>
      <c r="M33" s="197">
        <v>0</v>
      </c>
      <c r="N33" s="90"/>
      <c r="O33" s="90"/>
      <c r="P33" s="197">
        <v>8</v>
      </c>
      <c r="Q33" s="197">
        <v>8</v>
      </c>
      <c r="R33" s="197">
        <v>8</v>
      </c>
      <c r="S33" s="197">
        <v>8</v>
      </c>
      <c r="T33" s="197">
        <v>0</v>
      </c>
      <c r="U33" s="90"/>
      <c r="V33" s="90"/>
      <c r="W33" s="197">
        <v>8</v>
      </c>
      <c r="X33" s="197">
        <v>8</v>
      </c>
      <c r="Y33" s="197">
        <v>8</v>
      </c>
      <c r="Z33" s="197">
        <v>8</v>
      </c>
      <c r="AA33" s="197">
        <v>0</v>
      </c>
      <c r="AB33" s="90"/>
      <c r="AC33" s="90"/>
      <c r="AD33" s="90"/>
      <c r="AE33" s="197">
        <v>0</v>
      </c>
      <c r="AF33" s="90"/>
      <c r="AG33" s="91">
        <f t="shared" si="1"/>
        <v>112</v>
      </c>
      <c r="AH33" s="92">
        <f t="shared" si="2"/>
        <v>0.67</v>
      </c>
      <c r="AI33" s="93"/>
      <c r="AJ33" s="308"/>
    </row>
    <row r="34" spans="1:115" s="94" customFormat="1" ht="20.149999999999999" hidden="1" customHeight="1" x14ac:dyDescent="0.4">
      <c r="A34" s="95" t="s">
        <v>433</v>
      </c>
      <c r="B34" s="289" t="s">
        <v>95</v>
      </c>
      <c r="C34" s="289" t="s">
        <v>96</v>
      </c>
      <c r="D34" s="289" t="s">
        <v>97</v>
      </c>
      <c r="E34" s="289" t="s">
        <v>91</v>
      </c>
      <c r="F34" s="289" t="s">
        <v>92</v>
      </c>
      <c r="G34" s="289" t="s">
        <v>93</v>
      </c>
      <c r="H34" s="289" t="s">
        <v>94</v>
      </c>
      <c r="I34" s="289" t="s">
        <v>95</v>
      </c>
      <c r="J34" s="289" t="s">
        <v>96</v>
      </c>
      <c r="K34" s="289" t="s">
        <v>97</v>
      </c>
      <c r="L34" s="289" t="s">
        <v>91</v>
      </c>
      <c r="M34" s="289" t="s">
        <v>92</v>
      </c>
      <c r="N34" s="289" t="s">
        <v>93</v>
      </c>
      <c r="O34" s="289" t="s">
        <v>94</v>
      </c>
      <c r="P34" s="289" t="s">
        <v>95</v>
      </c>
      <c r="Q34" s="289" t="s">
        <v>96</v>
      </c>
      <c r="R34" s="289" t="s">
        <v>97</v>
      </c>
      <c r="S34" s="289" t="s">
        <v>91</v>
      </c>
      <c r="T34" s="289" t="s">
        <v>92</v>
      </c>
      <c r="U34" s="289" t="s">
        <v>93</v>
      </c>
      <c r="V34" s="289" t="s">
        <v>94</v>
      </c>
      <c r="W34" s="289" t="s">
        <v>95</v>
      </c>
      <c r="X34" s="289" t="s">
        <v>96</v>
      </c>
      <c r="Y34" s="289" t="s">
        <v>97</v>
      </c>
      <c r="Z34" s="289" t="s">
        <v>91</v>
      </c>
      <c r="AA34" s="289" t="s">
        <v>92</v>
      </c>
      <c r="AB34" s="289" t="s">
        <v>93</v>
      </c>
      <c r="AC34" s="289" t="s">
        <v>94</v>
      </c>
      <c r="AD34" s="289" t="s">
        <v>95</v>
      </c>
      <c r="AE34" s="289" t="s">
        <v>96</v>
      </c>
      <c r="AF34" s="289" t="s">
        <v>97</v>
      </c>
      <c r="AG34" s="91"/>
      <c r="AH34" s="92"/>
      <c r="AI34" s="93"/>
      <c r="AJ34" s="308"/>
    </row>
    <row r="35" spans="1:115" s="94" customFormat="1" ht="20.149999999999999" hidden="1" customHeight="1" x14ac:dyDescent="0.4">
      <c r="A35" s="95" t="s">
        <v>6</v>
      </c>
      <c r="B35" s="197">
        <v>8</v>
      </c>
      <c r="C35" s="197">
        <v>8</v>
      </c>
      <c r="D35" s="197">
        <v>0</v>
      </c>
      <c r="E35" s="90"/>
      <c r="F35" s="90"/>
      <c r="G35" s="90"/>
      <c r="H35" s="197">
        <v>8</v>
      </c>
      <c r="I35" s="197">
        <v>8</v>
      </c>
      <c r="J35" s="197">
        <v>8</v>
      </c>
      <c r="K35" s="90"/>
      <c r="L35" s="90"/>
      <c r="M35" s="90"/>
      <c r="N35" s="197">
        <v>0</v>
      </c>
      <c r="O35" s="197">
        <v>8</v>
      </c>
      <c r="P35" s="197">
        <v>8</v>
      </c>
      <c r="Q35" s="197">
        <v>8</v>
      </c>
      <c r="R35" s="197">
        <v>8</v>
      </c>
      <c r="S35" s="90"/>
      <c r="T35" s="90"/>
      <c r="U35" s="197">
        <v>0</v>
      </c>
      <c r="V35" s="197">
        <v>8</v>
      </c>
      <c r="W35" s="197">
        <v>8</v>
      </c>
      <c r="X35" s="197">
        <v>8</v>
      </c>
      <c r="Y35" s="90"/>
      <c r="Z35" s="90"/>
      <c r="AA35" s="90"/>
      <c r="AB35" s="197">
        <v>0</v>
      </c>
      <c r="AC35" s="197">
        <v>8</v>
      </c>
      <c r="AD35" s="197">
        <v>8</v>
      </c>
      <c r="AE35" s="197">
        <v>8</v>
      </c>
      <c r="AF35" s="197">
        <v>8</v>
      </c>
      <c r="AG35" s="91">
        <f t="shared" ref="AG35:AG38" si="3">SUM(B35:AF35)</f>
        <v>128</v>
      </c>
      <c r="AH35" s="92">
        <f>ROUND(AG35/AA$46,2)</f>
        <v>0.8</v>
      </c>
      <c r="AI35" s="93"/>
      <c r="AJ35" s="308"/>
    </row>
    <row r="36" spans="1:115" s="94" customFormat="1" ht="20.149999999999999" hidden="1" customHeight="1" x14ac:dyDescent="0.4">
      <c r="A36" s="95" t="s">
        <v>344</v>
      </c>
      <c r="B36" s="197">
        <v>8</v>
      </c>
      <c r="C36" s="197">
        <v>8</v>
      </c>
      <c r="D36" s="197">
        <v>0</v>
      </c>
      <c r="E36" s="90"/>
      <c r="F36" s="90"/>
      <c r="G36" s="90"/>
      <c r="H36" s="197">
        <v>8</v>
      </c>
      <c r="I36" s="197">
        <v>8</v>
      </c>
      <c r="J36" s="197">
        <v>8</v>
      </c>
      <c r="K36" s="90"/>
      <c r="L36" s="90"/>
      <c r="M36" s="90"/>
      <c r="N36" s="197">
        <v>0</v>
      </c>
      <c r="O36" s="197">
        <v>8</v>
      </c>
      <c r="P36" s="197">
        <v>8</v>
      </c>
      <c r="Q36" s="197">
        <v>8</v>
      </c>
      <c r="R36" s="197">
        <v>8</v>
      </c>
      <c r="S36" s="90"/>
      <c r="T36" s="90"/>
      <c r="U36" s="197">
        <v>0</v>
      </c>
      <c r="V36" s="197">
        <v>8</v>
      </c>
      <c r="W36" s="197">
        <v>8</v>
      </c>
      <c r="X36" s="197">
        <v>8</v>
      </c>
      <c r="Y36" s="90"/>
      <c r="Z36" s="90"/>
      <c r="AA36" s="90"/>
      <c r="AB36" s="197">
        <v>0</v>
      </c>
      <c r="AC36" s="197">
        <v>8</v>
      </c>
      <c r="AD36" s="197">
        <v>8</v>
      </c>
      <c r="AE36" s="197">
        <v>8</v>
      </c>
      <c r="AF36" s="197">
        <v>8</v>
      </c>
      <c r="AG36" s="91">
        <f t="shared" si="3"/>
        <v>128</v>
      </c>
      <c r="AH36" s="92">
        <f t="shared" ref="AH36:AH38" si="4">ROUND(AG36/AA$46,2)</f>
        <v>0.8</v>
      </c>
      <c r="AI36" s="93"/>
      <c r="AJ36" s="308"/>
    </row>
    <row r="37" spans="1:115" s="94" customFormat="1" ht="20.149999999999999" hidden="1" customHeight="1" x14ac:dyDescent="0.4">
      <c r="A37" s="95" t="s">
        <v>345</v>
      </c>
      <c r="B37" s="197">
        <v>8</v>
      </c>
      <c r="C37" s="197">
        <v>8</v>
      </c>
      <c r="D37" s="197">
        <v>0</v>
      </c>
      <c r="E37" s="90"/>
      <c r="F37" s="90"/>
      <c r="G37" s="90"/>
      <c r="H37" s="197">
        <v>8</v>
      </c>
      <c r="I37" s="197">
        <v>8</v>
      </c>
      <c r="J37" s="197">
        <v>8</v>
      </c>
      <c r="K37" s="90"/>
      <c r="L37" s="90"/>
      <c r="M37" s="90"/>
      <c r="N37" s="197">
        <v>0</v>
      </c>
      <c r="O37" s="197">
        <v>8</v>
      </c>
      <c r="P37" s="197">
        <v>8</v>
      </c>
      <c r="Q37" s="197">
        <v>8</v>
      </c>
      <c r="R37" s="197">
        <v>8</v>
      </c>
      <c r="S37" s="90"/>
      <c r="T37" s="90"/>
      <c r="U37" s="197">
        <v>0</v>
      </c>
      <c r="V37" s="197">
        <v>8</v>
      </c>
      <c r="W37" s="197">
        <v>8</v>
      </c>
      <c r="X37" s="197">
        <v>8</v>
      </c>
      <c r="Y37" s="90"/>
      <c r="Z37" s="90"/>
      <c r="AA37" s="90"/>
      <c r="AB37" s="197">
        <v>0</v>
      </c>
      <c r="AC37" s="197">
        <v>8</v>
      </c>
      <c r="AD37" s="197">
        <v>8</v>
      </c>
      <c r="AE37" s="197">
        <v>8</v>
      </c>
      <c r="AF37" s="197">
        <v>8</v>
      </c>
      <c r="AG37" s="91">
        <f t="shared" si="3"/>
        <v>128</v>
      </c>
      <c r="AH37" s="92">
        <f t="shared" si="4"/>
        <v>0.8</v>
      </c>
      <c r="AI37" s="93"/>
      <c r="AJ37" s="308"/>
    </row>
    <row r="38" spans="1:115" s="94" customFormat="1" ht="20.149999999999999" hidden="1" customHeight="1" x14ac:dyDescent="0.4">
      <c r="A38" s="95" t="s">
        <v>9</v>
      </c>
      <c r="B38" s="197">
        <v>8</v>
      </c>
      <c r="C38" s="197">
        <v>8</v>
      </c>
      <c r="D38" s="197">
        <v>0</v>
      </c>
      <c r="E38" s="90"/>
      <c r="F38" s="90"/>
      <c r="G38" s="90"/>
      <c r="H38" s="197">
        <v>8</v>
      </c>
      <c r="I38" s="197">
        <v>8</v>
      </c>
      <c r="J38" s="197">
        <v>8</v>
      </c>
      <c r="K38" s="90"/>
      <c r="L38" s="90"/>
      <c r="M38" s="90"/>
      <c r="N38" s="197">
        <v>0</v>
      </c>
      <c r="O38" s="197">
        <v>8</v>
      </c>
      <c r="P38" s="197">
        <v>8</v>
      </c>
      <c r="Q38" s="197">
        <v>8</v>
      </c>
      <c r="R38" s="197">
        <v>8</v>
      </c>
      <c r="S38" s="90"/>
      <c r="T38" s="90"/>
      <c r="U38" s="197">
        <v>0</v>
      </c>
      <c r="V38" s="197">
        <v>8</v>
      </c>
      <c r="W38" s="197">
        <v>8</v>
      </c>
      <c r="X38" s="197">
        <v>8</v>
      </c>
      <c r="Y38" s="90"/>
      <c r="Z38" s="90"/>
      <c r="AA38" s="90"/>
      <c r="AB38" s="197">
        <v>0</v>
      </c>
      <c r="AC38" s="197">
        <v>8</v>
      </c>
      <c r="AD38" s="197">
        <v>8</v>
      </c>
      <c r="AE38" s="197">
        <v>8</v>
      </c>
      <c r="AF38" s="197">
        <v>8</v>
      </c>
      <c r="AG38" s="91">
        <f t="shared" si="3"/>
        <v>128</v>
      </c>
      <c r="AH38" s="92">
        <f t="shared" si="4"/>
        <v>0.8</v>
      </c>
      <c r="AI38" s="93"/>
      <c r="AJ38" s="308"/>
    </row>
    <row r="39" spans="1:115" s="94" customFormat="1" ht="20.149999999999999" hidden="1" customHeight="1" x14ac:dyDescent="0.4">
      <c r="A39" s="95" t="s">
        <v>434</v>
      </c>
      <c r="B39" s="289" t="s">
        <v>91</v>
      </c>
      <c r="C39" s="289" t="s">
        <v>92</v>
      </c>
      <c r="D39" s="289" t="s">
        <v>93</v>
      </c>
      <c r="E39" s="289" t="s">
        <v>94</v>
      </c>
      <c r="F39" s="289" t="s">
        <v>95</v>
      </c>
      <c r="G39" s="289" t="s">
        <v>96</v>
      </c>
      <c r="H39" s="289" t="s">
        <v>97</v>
      </c>
      <c r="I39" s="289" t="s">
        <v>91</v>
      </c>
      <c r="J39" s="289" t="s">
        <v>92</v>
      </c>
      <c r="K39" s="289" t="s">
        <v>93</v>
      </c>
      <c r="L39" s="289" t="s">
        <v>94</v>
      </c>
      <c r="M39" s="289" t="s">
        <v>95</v>
      </c>
      <c r="N39" s="289" t="s">
        <v>96</v>
      </c>
      <c r="O39" s="289" t="s">
        <v>97</v>
      </c>
      <c r="P39" s="289" t="s">
        <v>91</v>
      </c>
      <c r="Q39" s="289" t="s">
        <v>92</v>
      </c>
      <c r="R39" s="289" t="s">
        <v>93</v>
      </c>
      <c r="S39" s="289" t="s">
        <v>94</v>
      </c>
      <c r="T39" s="289" t="s">
        <v>95</v>
      </c>
      <c r="U39" s="289" t="s">
        <v>96</v>
      </c>
      <c r="V39" s="289" t="s">
        <v>97</v>
      </c>
      <c r="W39" s="289" t="s">
        <v>91</v>
      </c>
      <c r="X39" s="289" t="s">
        <v>92</v>
      </c>
      <c r="Y39" s="289" t="s">
        <v>93</v>
      </c>
      <c r="Z39" s="289" t="s">
        <v>94</v>
      </c>
      <c r="AA39" s="289" t="s">
        <v>95</v>
      </c>
      <c r="AB39" s="289" t="s">
        <v>96</v>
      </c>
      <c r="AC39" s="289" t="s">
        <v>97</v>
      </c>
      <c r="AD39" s="289" t="s">
        <v>91</v>
      </c>
      <c r="AE39" s="289" t="s">
        <v>92</v>
      </c>
      <c r="AF39" s="90"/>
      <c r="AG39" s="91"/>
      <c r="AH39" s="92"/>
      <c r="AI39" s="93"/>
      <c r="AJ39" s="308"/>
    </row>
    <row r="40" spans="1:115" s="94" customFormat="1" ht="20.149999999999999" hidden="1" customHeight="1" x14ac:dyDescent="0.4">
      <c r="A40" s="95" t="s">
        <v>343</v>
      </c>
      <c r="B40" s="90"/>
      <c r="C40" s="90"/>
      <c r="D40" s="197">
        <v>8</v>
      </c>
      <c r="E40" s="197">
        <v>8</v>
      </c>
      <c r="F40" s="197">
        <v>8</v>
      </c>
      <c r="G40" s="197">
        <v>8</v>
      </c>
      <c r="H40" s="197">
        <v>8</v>
      </c>
      <c r="I40" s="90"/>
      <c r="J40" s="90"/>
      <c r="K40" s="197">
        <v>0</v>
      </c>
      <c r="L40" s="197">
        <v>8</v>
      </c>
      <c r="M40" s="197">
        <v>8</v>
      </c>
      <c r="N40" s="197">
        <v>8</v>
      </c>
      <c r="O40" s="197">
        <v>8</v>
      </c>
      <c r="P40" s="90"/>
      <c r="Q40" s="90"/>
      <c r="R40" s="197">
        <v>0</v>
      </c>
      <c r="S40" s="197">
        <v>8</v>
      </c>
      <c r="T40" s="197">
        <v>8</v>
      </c>
      <c r="U40" s="197">
        <v>8</v>
      </c>
      <c r="V40" s="290"/>
      <c r="W40" s="307"/>
      <c r="X40" s="307"/>
      <c r="Y40" s="290"/>
      <c r="Z40" s="290"/>
      <c r="AA40" s="290"/>
      <c r="AB40" s="290"/>
      <c r="AC40" s="290"/>
      <c r="AD40" s="307"/>
      <c r="AE40" s="307"/>
      <c r="AF40" s="90"/>
      <c r="AG40" s="91">
        <f>SUM(B40:AF40)</f>
        <v>96</v>
      </c>
      <c r="AH40" s="92">
        <f>ROUND(AG40/AE$46,2)</f>
        <v>0.6</v>
      </c>
      <c r="AI40" s="93"/>
      <c r="AJ40" s="308"/>
    </row>
    <row r="41" spans="1:115" s="94" customFormat="1" ht="20.149999999999999" hidden="1" customHeight="1" x14ac:dyDescent="0.4">
      <c r="A41" s="95" t="s">
        <v>344</v>
      </c>
      <c r="B41" s="90"/>
      <c r="C41" s="90"/>
      <c r="D41" s="197">
        <v>8</v>
      </c>
      <c r="E41" s="197">
        <v>8</v>
      </c>
      <c r="F41" s="197">
        <v>8</v>
      </c>
      <c r="G41" s="197">
        <v>8</v>
      </c>
      <c r="H41" s="197">
        <v>8</v>
      </c>
      <c r="I41" s="90"/>
      <c r="J41" s="90"/>
      <c r="K41" s="197">
        <v>0</v>
      </c>
      <c r="L41" s="197">
        <v>8</v>
      </c>
      <c r="M41" s="197">
        <v>8</v>
      </c>
      <c r="N41" s="197">
        <v>8</v>
      </c>
      <c r="O41" s="197">
        <v>8</v>
      </c>
      <c r="P41" s="90"/>
      <c r="Q41" s="90"/>
      <c r="R41" s="197">
        <v>0</v>
      </c>
      <c r="S41" s="197">
        <v>8</v>
      </c>
      <c r="T41" s="197">
        <v>8</v>
      </c>
      <c r="U41" s="197">
        <v>8</v>
      </c>
      <c r="V41" s="290"/>
      <c r="W41" s="307"/>
      <c r="X41" s="307"/>
      <c r="Y41" s="290"/>
      <c r="Z41" s="290"/>
      <c r="AA41" s="290"/>
      <c r="AB41" s="290"/>
      <c r="AC41" s="290"/>
      <c r="AD41" s="307"/>
      <c r="AE41" s="307"/>
      <c r="AF41" s="90"/>
      <c r="AG41" s="91">
        <f>SUM(B41:AF41)</f>
        <v>96</v>
      </c>
      <c r="AH41" s="92">
        <f t="shared" ref="AH41:AH43" si="5">ROUND(AG41/AE$46,2)</f>
        <v>0.6</v>
      </c>
      <c r="AI41" s="93"/>
      <c r="AJ41" s="308"/>
    </row>
    <row r="42" spans="1:115" s="94" customFormat="1" ht="20.149999999999999" hidden="1" customHeight="1" x14ac:dyDescent="0.4">
      <c r="A42" s="95" t="s">
        <v>345</v>
      </c>
      <c r="B42" s="90"/>
      <c r="C42" s="90"/>
      <c r="D42" s="197">
        <v>8</v>
      </c>
      <c r="E42" s="197">
        <v>8</v>
      </c>
      <c r="F42" s="197">
        <v>8</v>
      </c>
      <c r="G42" s="197">
        <v>8</v>
      </c>
      <c r="H42" s="197">
        <v>8</v>
      </c>
      <c r="I42" s="90"/>
      <c r="J42" s="90"/>
      <c r="K42" s="197">
        <v>0</v>
      </c>
      <c r="L42" s="197">
        <v>8</v>
      </c>
      <c r="M42" s="197">
        <v>8</v>
      </c>
      <c r="N42" s="197">
        <v>8</v>
      </c>
      <c r="O42" s="197">
        <v>8</v>
      </c>
      <c r="P42" s="90"/>
      <c r="Q42" s="90"/>
      <c r="R42" s="197">
        <v>0</v>
      </c>
      <c r="S42" s="197">
        <v>8</v>
      </c>
      <c r="T42" s="197">
        <v>8</v>
      </c>
      <c r="U42" s="197">
        <v>8</v>
      </c>
      <c r="V42" s="290"/>
      <c r="W42" s="307"/>
      <c r="X42" s="307"/>
      <c r="Y42" s="290"/>
      <c r="Z42" s="290"/>
      <c r="AA42" s="290"/>
      <c r="AB42" s="290"/>
      <c r="AC42" s="290"/>
      <c r="AD42" s="307"/>
      <c r="AE42" s="307"/>
      <c r="AF42" s="90"/>
      <c r="AG42" s="91">
        <f>SUM(B42:AF42)</f>
        <v>96</v>
      </c>
      <c r="AH42" s="92">
        <f t="shared" si="5"/>
        <v>0.6</v>
      </c>
      <c r="AI42" s="93"/>
      <c r="AJ42" s="308"/>
    </row>
    <row r="43" spans="1:115" s="94" customFormat="1" ht="20.149999999999999" hidden="1" customHeight="1" x14ac:dyDescent="0.4">
      <c r="A43" s="95" t="s">
        <v>346</v>
      </c>
      <c r="B43" s="90"/>
      <c r="C43" s="90"/>
      <c r="D43" s="197">
        <v>8</v>
      </c>
      <c r="E43" s="197">
        <v>8</v>
      </c>
      <c r="F43" s="197">
        <v>8</v>
      </c>
      <c r="G43" s="197">
        <v>8</v>
      </c>
      <c r="H43" s="197">
        <v>8</v>
      </c>
      <c r="I43" s="90"/>
      <c r="J43" s="90"/>
      <c r="K43" s="197">
        <v>0</v>
      </c>
      <c r="L43" s="197">
        <v>8</v>
      </c>
      <c r="M43" s="197">
        <v>8</v>
      </c>
      <c r="N43" s="197">
        <v>8</v>
      </c>
      <c r="O43" s="197">
        <v>8</v>
      </c>
      <c r="P43" s="90"/>
      <c r="Q43" s="90"/>
      <c r="R43" s="197">
        <v>0</v>
      </c>
      <c r="S43" s="197">
        <v>8</v>
      </c>
      <c r="T43" s="197">
        <v>8</v>
      </c>
      <c r="U43" s="197">
        <v>8</v>
      </c>
      <c r="V43" s="290"/>
      <c r="W43" s="307"/>
      <c r="X43" s="307"/>
      <c r="Y43" s="290"/>
      <c r="Z43" s="290"/>
      <c r="AA43" s="290"/>
      <c r="AB43" s="290"/>
      <c r="AC43" s="290"/>
      <c r="AD43" s="307"/>
      <c r="AE43" s="307"/>
      <c r="AF43" s="90"/>
      <c r="AG43" s="91">
        <f>SUM(B43:AF43)</f>
        <v>96</v>
      </c>
      <c r="AH43" s="92">
        <f t="shared" si="5"/>
        <v>0.6</v>
      </c>
      <c r="AI43" s="93"/>
      <c r="AJ43" s="308"/>
    </row>
    <row r="44" spans="1:115" s="93" customFormat="1" ht="20.149999999999999" hidden="1" customHeight="1" x14ac:dyDescent="0.4">
      <c r="A44" s="95" t="s">
        <v>98</v>
      </c>
      <c r="B44" s="95">
        <f t="shared" ref="B44:AH44" si="6">SUM(B5:B43)</f>
        <v>112</v>
      </c>
      <c r="C44" s="95">
        <f t="shared" si="6"/>
        <v>112</v>
      </c>
      <c r="D44" s="95">
        <f t="shared" si="6"/>
        <v>48</v>
      </c>
      <c r="E44" s="95">
        <f t="shared" si="6"/>
        <v>48</v>
      </c>
      <c r="F44" s="95">
        <f t="shared" si="6"/>
        <v>64</v>
      </c>
      <c r="G44" s="95">
        <f t="shared" si="6"/>
        <v>96</v>
      </c>
      <c r="H44" s="95">
        <f t="shared" si="6"/>
        <v>112</v>
      </c>
      <c r="I44" s="95">
        <f t="shared" si="6"/>
        <v>128</v>
      </c>
      <c r="J44" s="95">
        <f t="shared" si="6"/>
        <v>96</v>
      </c>
      <c r="K44" s="95">
        <f t="shared" si="6"/>
        <v>64</v>
      </c>
      <c r="L44" s="95">
        <f t="shared" si="6"/>
        <v>128</v>
      </c>
      <c r="M44" s="95">
        <f t="shared" si="6"/>
        <v>64</v>
      </c>
      <c r="N44" s="95">
        <f>SUM(N5:N43)</f>
        <v>80</v>
      </c>
      <c r="O44" s="95">
        <f>SUM(O5:O43)</f>
        <v>112</v>
      </c>
      <c r="P44" s="95">
        <f t="shared" si="6"/>
        <v>144</v>
      </c>
      <c r="Q44" s="95">
        <f t="shared" si="6"/>
        <v>128</v>
      </c>
      <c r="R44" s="95">
        <f t="shared" si="6"/>
        <v>96</v>
      </c>
      <c r="S44" s="95">
        <f t="shared" si="6"/>
        <v>144</v>
      </c>
      <c r="T44" s="95">
        <f t="shared" si="6"/>
        <v>48</v>
      </c>
      <c r="U44" s="95">
        <f>SUM(U5:U43)</f>
        <v>80</v>
      </c>
      <c r="V44" s="95">
        <f>SUM(V5:V43)</f>
        <v>96</v>
      </c>
      <c r="W44" s="95">
        <f t="shared" si="6"/>
        <v>184</v>
      </c>
      <c r="X44" s="95">
        <f t="shared" si="6"/>
        <v>144</v>
      </c>
      <c r="Y44" s="95">
        <f t="shared" si="6"/>
        <v>104</v>
      </c>
      <c r="Z44" s="95">
        <f t="shared" si="6"/>
        <v>144</v>
      </c>
      <c r="AA44" s="95">
        <f t="shared" si="6"/>
        <v>32</v>
      </c>
      <c r="AB44" s="95">
        <f>SUM(AB5:AB43)</f>
        <v>48</v>
      </c>
      <c r="AC44" s="95">
        <f>SUM(AC5:AC43)</f>
        <v>144</v>
      </c>
      <c r="AD44" s="95">
        <f t="shared" si="6"/>
        <v>128</v>
      </c>
      <c r="AE44" s="95">
        <f t="shared" si="6"/>
        <v>80</v>
      </c>
      <c r="AF44" s="95">
        <f t="shared" si="6"/>
        <v>64</v>
      </c>
      <c r="AG44" s="95">
        <f t="shared" si="6"/>
        <v>3072</v>
      </c>
      <c r="AH44" s="96">
        <f t="shared" si="6"/>
        <v>18.500000000000004</v>
      </c>
      <c r="AJ44" s="308"/>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row>
    <row r="45" spans="1:115" s="286" customFormat="1" ht="20.149999999999999" customHeight="1" x14ac:dyDescent="0.4">
      <c r="A45" s="286" t="s">
        <v>99</v>
      </c>
      <c r="B45" s="288"/>
      <c r="C45" s="288"/>
      <c r="D45" s="288"/>
      <c r="E45" s="28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row>
    <row r="46" spans="1:115" s="308" customFormat="1" ht="20.149999999999999" customHeight="1" thickBot="1" x14ac:dyDescent="0.45">
      <c r="B46" s="309" t="s">
        <v>306</v>
      </c>
      <c r="C46" s="309">
        <v>160</v>
      </c>
      <c r="D46" s="309" t="s">
        <v>100</v>
      </c>
      <c r="E46" s="309"/>
      <c r="F46" s="309" t="s">
        <v>307</v>
      </c>
      <c r="G46" s="309">
        <v>160</v>
      </c>
      <c r="H46" s="309" t="s">
        <v>100</v>
      </c>
      <c r="I46" s="309"/>
      <c r="J46" s="309" t="s">
        <v>308</v>
      </c>
      <c r="K46" s="309">
        <v>168</v>
      </c>
      <c r="L46" s="309" t="s">
        <v>100</v>
      </c>
      <c r="M46" s="309"/>
      <c r="N46" s="309" t="s">
        <v>309</v>
      </c>
      <c r="O46" s="309">
        <v>184</v>
      </c>
      <c r="P46" s="309" t="s">
        <v>100</v>
      </c>
      <c r="Q46" s="310"/>
      <c r="R46" s="309" t="s">
        <v>310</v>
      </c>
      <c r="S46" s="309">
        <v>168</v>
      </c>
      <c r="T46" s="309" t="s">
        <v>100</v>
      </c>
      <c r="V46" s="309" t="s">
        <v>311</v>
      </c>
      <c r="W46" s="311">
        <v>168</v>
      </c>
      <c r="X46" s="309" t="s">
        <v>100</v>
      </c>
      <c r="Y46" s="310"/>
      <c r="Z46" s="309" t="s">
        <v>312</v>
      </c>
      <c r="AA46" s="311">
        <v>160</v>
      </c>
      <c r="AB46" s="309" t="s">
        <v>100</v>
      </c>
      <c r="AD46" s="309" t="s">
        <v>313</v>
      </c>
      <c r="AE46" s="309">
        <v>160</v>
      </c>
      <c r="AF46" s="309" t="s">
        <v>100</v>
      </c>
      <c r="AH46" s="309"/>
      <c r="AI46" s="309"/>
    </row>
    <row r="47" spans="1:115" s="97" customFormat="1" ht="14" thickBot="1" x14ac:dyDescent="0.45">
      <c r="A47" s="97" t="s">
        <v>240</v>
      </c>
      <c r="B47" s="23"/>
      <c r="C47" s="175"/>
      <c r="D47" s="175"/>
      <c r="E47" s="175"/>
      <c r="F47" s="175"/>
      <c r="G47" s="175"/>
      <c r="H47" s="175"/>
      <c r="I47" s="175"/>
      <c r="J47" s="175"/>
      <c r="K47" s="175"/>
      <c r="L47" s="175"/>
      <c r="M47" s="198"/>
      <c r="N47" s="198"/>
      <c r="O47" s="198"/>
      <c r="P47" s="198"/>
      <c r="Q47" s="198"/>
      <c r="R47" s="198"/>
      <c r="S47" s="198"/>
      <c r="T47" s="198"/>
      <c r="U47" s="198"/>
      <c r="V47" s="198"/>
      <c r="W47" s="198"/>
      <c r="X47" s="198"/>
      <c r="Y47" s="198"/>
      <c r="Z47" s="198"/>
      <c r="AA47" s="198"/>
      <c r="AB47" s="198"/>
      <c r="AC47" s="198"/>
      <c r="AD47" s="198"/>
      <c r="AE47" s="198"/>
      <c r="AF47" s="198"/>
      <c r="AG47" s="199"/>
      <c r="AH47" s="202"/>
      <c r="AI47" s="177" t="s">
        <v>241</v>
      </c>
      <c r="AJ47" s="308"/>
    </row>
    <row r="48" spans="1:115" s="97" customFormat="1" ht="14" thickBot="1" x14ac:dyDescent="0.45">
      <c r="A48" s="97" t="s">
        <v>101</v>
      </c>
      <c r="B48" s="23"/>
      <c r="C48" s="23"/>
      <c r="D48" s="23"/>
      <c r="E48" s="23"/>
      <c r="F48" s="23"/>
      <c r="G48" s="23"/>
      <c r="H48" s="23"/>
      <c r="I48" s="23"/>
      <c r="J48" s="23"/>
      <c r="K48" s="23"/>
      <c r="L48" s="23"/>
      <c r="M48" s="198"/>
      <c r="N48" s="198"/>
      <c r="O48" s="198"/>
      <c r="P48" s="198"/>
      <c r="Q48" s="198"/>
      <c r="R48" s="198"/>
      <c r="S48" s="198"/>
      <c r="T48" s="198"/>
      <c r="U48" s="198"/>
      <c r="V48" s="198"/>
      <c r="W48" s="198"/>
      <c r="X48" s="198"/>
      <c r="Y48" s="198"/>
      <c r="Z48" s="198"/>
      <c r="AA48" s="198"/>
      <c r="AB48" s="198"/>
      <c r="AC48" s="198"/>
      <c r="AD48" s="198"/>
      <c r="AE48" s="198"/>
      <c r="AF48" s="198"/>
      <c r="AG48" s="198"/>
      <c r="AH48" s="202"/>
      <c r="AI48" s="203"/>
      <c r="AJ48" s="308"/>
    </row>
    <row r="49" spans="1:115" s="98" customFormat="1" ht="14" thickBot="1" x14ac:dyDescent="0.45">
      <c r="A49" s="98" t="s">
        <v>102</v>
      </c>
      <c r="B49" s="99"/>
      <c r="C49" s="99"/>
      <c r="D49" s="99"/>
      <c r="E49" s="99"/>
      <c r="F49" s="99"/>
      <c r="G49" s="99"/>
      <c r="H49" s="99"/>
      <c r="I49" s="99"/>
      <c r="J49" s="99"/>
      <c r="K49" s="99"/>
      <c r="L49" s="99"/>
      <c r="M49" s="200"/>
      <c r="N49" s="200"/>
      <c r="O49" s="200"/>
      <c r="P49" s="200"/>
      <c r="Q49" s="200"/>
      <c r="R49" s="200"/>
      <c r="S49" s="200"/>
      <c r="T49" s="200"/>
      <c r="U49" s="200"/>
      <c r="V49" s="200"/>
      <c r="W49" s="200"/>
      <c r="X49" s="200"/>
      <c r="Y49" s="200"/>
      <c r="Z49" s="200"/>
      <c r="AA49" s="200"/>
      <c r="AB49" s="200"/>
      <c r="AC49" s="200"/>
      <c r="AD49" s="200"/>
      <c r="AE49" s="200"/>
      <c r="AF49" s="200"/>
      <c r="AG49" s="201"/>
      <c r="AH49" s="202"/>
      <c r="AI49" s="176"/>
      <c r="AJ49" s="308"/>
    </row>
    <row r="50" spans="1:115" s="98" customFormat="1" ht="17.5" thickBot="1" x14ac:dyDescent="0.45">
      <c r="A50" s="98" t="s">
        <v>115</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200"/>
      <c r="AC50" s="200"/>
      <c r="AD50" s="200"/>
      <c r="AE50" s="200"/>
      <c r="AF50" s="200"/>
      <c r="AG50" s="201"/>
      <c r="AH50" s="199"/>
      <c r="AI50" s="178" t="s">
        <v>242</v>
      </c>
      <c r="AJ50" s="82"/>
    </row>
    <row r="51" spans="1:115" s="98" customFormat="1" ht="14" thickBot="1" x14ac:dyDescent="0.45">
      <c r="A51" s="98" t="s">
        <v>103</v>
      </c>
      <c r="B51" s="99"/>
      <c r="C51" s="99"/>
      <c r="D51" s="99"/>
      <c r="E51" s="99"/>
      <c r="F51" s="99"/>
      <c r="G51" s="99"/>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199"/>
      <c r="AI51" s="200"/>
    </row>
    <row r="52" spans="1:115" ht="18.5" thickBot="1" x14ac:dyDescent="0.45">
      <c r="A52" s="98" t="s">
        <v>361</v>
      </c>
      <c r="B52" s="100"/>
      <c r="C52" s="101"/>
      <c r="D52" s="100"/>
      <c r="E52" s="100"/>
      <c r="G52" s="101"/>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row>
    <row r="55" spans="1:115" s="85" customFormat="1" x14ac:dyDescent="0.4">
      <c r="A55" s="23"/>
      <c r="B55" s="102"/>
      <c r="C55" s="10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row>
    <row r="56" spans="1:115" s="85" customFormat="1" x14ac:dyDescent="0.4">
      <c r="A56" s="23"/>
      <c r="B56" s="102"/>
      <c r="C56" s="10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row>
    <row r="57" spans="1:115" s="85" customFormat="1" x14ac:dyDescent="0.4">
      <c r="A57" s="23"/>
      <c r="B57" s="102"/>
      <c r="C57" s="10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row>
    <row r="58" spans="1:115" s="85" customFormat="1" x14ac:dyDescent="0.4">
      <c r="A58" s="23"/>
      <c r="B58" s="102"/>
      <c r="C58" s="10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row>
    <row r="59" spans="1:115" s="85" customFormat="1" x14ac:dyDescent="0.4">
      <c r="A59" s="23"/>
      <c r="B59" s="102"/>
      <c r="C59" s="10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row>
    <row r="60" spans="1:115" s="85" customFormat="1" x14ac:dyDescent="0.4">
      <c r="A60" s="23"/>
      <c r="B60" s="102"/>
      <c r="C60" s="10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row>
    <row r="61" spans="1:115" s="85" customFormat="1" x14ac:dyDescent="0.4">
      <c r="A61" s="23"/>
      <c r="B61" s="102"/>
      <c r="C61" s="10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row>
    <row r="62" spans="1:115" s="85" customFormat="1" x14ac:dyDescent="0.4">
      <c r="A62" s="23"/>
      <c r="B62" s="102"/>
      <c r="C62" s="10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row>
    <row r="63" spans="1:115" s="85" customFormat="1" x14ac:dyDescent="0.4">
      <c r="A63" s="23"/>
      <c r="B63" s="102"/>
      <c r="C63" s="10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row>
    <row r="64" spans="1:115" s="85" customFormat="1" x14ac:dyDescent="0.4">
      <c r="A64" s="23"/>
      <c r="B64" s="102"/>
      <c r="C64" s="10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row>
    <row r="65" spans="1:115" s="85" customFormat="1" x14ac:dyDescent="0.4">
      <c r="A65" s="23"/>
      <c r="B65" s="102"/>
      <c r="C65" s="10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row>
    <row r="66" spans="1:115" s="85" customFormat="1" x14ac:dyDescent="0.4">
      <c r="A66" s="23"/>
      <c r="B66" s="102"/>
      <c r="C66" s="10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row>
    <row r="67" spans="1:115" s="85" customFormat="1" x14ac:dyDescent="0.4">
      <c r="A67" s="23"/>
      <c r="B67" s="102"/>
      <c r="C67" s="10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row>
    <row r="68" spans="1:115" s="85" customFormat="1" x14ac:dyDescent="0.4">
      <c r="A68" s="23"/>
      <c r="B68" s="102"/>
      <c r="C68" s="10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row>
    <row r="69" spans="1:115" s="85" customFormat="1" x14ac:dyDescent="0.4">
      <c r="A69" s="23"/>
      <c r="B69" s="102"/>
      <c r="C69" s="10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row>
    <row r="70" spans="1:115" s="85" customFormat="1" x14ac:dyDescent="0.4">
      <c r="A70" s="23"/>
      <c r="B70" s="102"/>
      <c r="C70" s="10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row>
    <row r="71" spans="1:115" s="85" customFormat="1" x14ac:dyDescent="0.4">
      <c r="A71" s="23"/>
      <c r="B71" s="102"/>
      <c r="C71" s="10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row>
    <row r="72" spans="1:115" s="85" customFormat="1" x14ac:dyDescent="0.4">
      <c r="A72" s="23"/>
      <c r="B72" s="102"/>
      <c r="C72" s="10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row>
    <row r="73" spans="1:115" s="85" customFormat="1" x14ac:dyDescent="0.4">
      <c r="A73" s="23"/>
      <c r="B73" s="102"/>
      <c r="C73" s="10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row>
  </sheetData>
  <mergeCells count="2">
    <mergeCell ref="A1:AI1"/>
    <mergeCell ref="A2:AI2"/>
  </mergeCells>
  <phoneticPr fontId="2" type="noConversion"/>
  <printOptions horizontalCentered="1"/>
  <pageMargins left="0.23622047244094491" right="0.23622047244094491" top="0.39370078740157483" bottom="0.39370078740157483" header="0.31496062992125984" footer="0.31496062992125984"/>
  <pageSetup paperSize="9" scale="9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topLeftCell="A7" zoomScale="75" zoomScaleNormal="75" zoomScaleSheetLayoutView="100" workbookViewId="0">
      <selection activeCell="A14" sqref="A14:H14"/>
    </sheetView>
  </sheetViews>
  <sheetFormatPr defaultColWidth="9.90625" defaultRowHeight="15.5" x14ac:dyDescent="0.35"/>
  <cols>
    <col min="1" max="1" width="20.453125" style="32" customWidth="1"/>
    <col min="2" max="2" width="15.36328125" style="32" customWidth="1"/>
    <col min="3" max="3" width="12.36328125" style="32" customWidth="1"/>
    <col min="4" max="6" width="18.90625" style="32" bestFit="1" customWidth="1"/>
    <col min="7" max="7" width="9.08984375" style="32" bestFit="1" customWidth="1"/>
    <col min="8" max="8" width="20.08984375" style="32" customWidth="1"/>
    <col min="9" max="10" width="9.90625" style="32"/>
    <col min="11" max="11" width="9.6328125" style="32" customWidth="1"/>
    <col min="12" max="256" width="9.90625" style="32"/>
    <col min="257" max="257" width="24" style="32" customWidth="1"/>
    <col min="258" max="258" width="17.453125" style="32" customWidth="1"/>
    <col min="259" max="259" width="20.453125" style="32" customWidth="1"/>
    <col min="260" max="260" width="20.90625" style="32" customWidth="1"/>
    <col min="261" max="261" width="20.453125" style="32" customWidth="1"/>
    <col min="262" max="262" width="15.6328125" style="32" customWidth="1"/>
    <col min="263" max="263" width="18.36328125" style="32" customWidth="1"/>
    <col min="264" max="266" width="9.90625" style="32"/>
    <col min="267" max="267" width="9.6328125" style="32" customWidth="1"/>
    <col min="268" max="512" width="9.90625" style="32"/>
    <col min="513" max="513" width="24" style="32" customWidth="1"/>
    <col min="514" max="514" width="17.453125" style="32" customWidth="1"/>
    <col min="515" max="515" width="20.453125" style="32" customWidth="1"/>
    <col min="516" max="516" width="20.90625" style="32" customWidth="1"/>
    <col min="517" max="517" width="20.453125" style="32" customWidth="1"/>
    <col min="518" max="518" width="15.6328125" style="32" customWidth="1"/>
    <col min="519" max="519" width="18.36328125" style="32" customWidth="1"/>
    <col min="520" max="522" width="9.90625" style="32"/>
    <col min="523" max="523" width="9.6328125" style="32" customWidth="1"/>
    <col min="524" max="768" width="9.90625" style="32"/>
    <col min="769" max="769" width="24" style="32" customWidth="1"/>
    <col min="770" max="770" width="17.453125" style="32" customWidth="1"/>
    <col min="771" max="771" width="20.453125" style="32" customWidth="1"/>
    <col min="772" max="772" width="20.90625" style="32" customWidth="1"/>
    <col min="773" max="773" width="20.453125" style="32" customWidth="1"/>
    <col min="774" max="774" width="15.6328125" style="32" customWidth="1"/>
    <col min="775" max="775" width="18.36328125" style="32" customWidth="1"/>
    <col min="776" max="778" width="9.90625" style="32"/>
    <col min="779" max="779" width="9.6328125" style="32" customWidth="1"/>
    <col min="780" max="1024" width="9.90625" style="32"/>
    <col min="1025" max="1025" width="24" style="32" customWidth="1"/>
    <col min="1026" max="1026" width="17.453125" style="32" customWidth="1"/>
    <col min="1027" max="1027" width="20.453125" style="32" customWidth="1"/>
    <col min="1028" max="1028" width="20.90625" style="32" customWidth="1"/>
    <col min="1029" max="1029" width="20.453125" style="32" customWidth="1"/>
    <col min="1030" max="1030" width="15.6328125" style="32" customWidth="1"/>
    <col min="1031" max="1031" width="18.36328125" style="32" customWidth="1"/>
    <col min="1032" max="1034" width="9.90625" style="32"/>
    <col min="1035" max="1035" width="9.6328125" style="32" customWidth="1"/>
    <col min="1036" max="1280" width="9.90625" style="32"/>
    <col min="1281" max="1281" width="24" style="32" customWidth="1"/>
    <col min="1282" max="1282" width="17.453125" style="32" customWidth="1"/>
    <col min="1283" max="1283" width="20.453125" style="32" customWidth="1"/>
    <col min="1284" max="1284" width="20.90625" style="32" customWidth="1"/>
    <col min="1285" max="1285" width="20.453125" style="32" customWidth="1"/>
    <col min="1286" max="1286" width="15.6328125" style="32" customWidth="1"/>
    <col min="1287" max="1287" width="18.36328125" style="32" customWidth="1"/>
    <col min="1288" max="1290" width="9.90625" style="32"/>
    <col min="1291" max="1291" width="9.6328125" style="32" customWidth="1"/>
    <col min="1292" max="1536" width="9.90625" style="32"/>
    <col min="1537" max="1537" width="24" style="32" customWidth="1"/>
    <col min="1538" max="1538" width="17.453125" style="32" customWidth="1"/>
    <col min="1539" max="1539" width="20.453125" style="32" customWidth="1"/>
    <col min="1540" max="1540" width="20.90625" style="32" customWidth="1"/>
    <col min="1541" max="1541" width="20.453125" style="32" customWidth="1"/>
    <col min="1542" max="1542" width="15.6328125" style="32" customWidth="1"/>
    <col min="1543" max="1543" width="18.36328125" style="32" customWidth="1"/>
    <col min="1544" max="1546" width="9.90625" style="32"/>
    <col min="1547" max="1547" width="9.6328125" style="32" customWidth="1"/>
    <col min="1548" max="1792" width="9.90625" style="32"/>
    <col min="1793" max="1793" width="24" style="32" customWidth="1"/>
    <col min="1794" max="1794" width="17.453125" style="32" customWidth="1"/>
    <col min="1795" max="1795" width="20.453125" style="32" customWidth="1"/>
    <col min="1796" max="1796" width="20.90625" style="32" customWidth="1"/>
    <col min="1797" max="1797" width="20.453125" style="32" customWidth="1"/>
    <col min="1798" max="1798" width="15.6328125" style="32" customWidth="1"/>
    <col min="1799" max="1799" width="18.36328125" style="32" customWidth="1"/>
    <col min="1800" max="1802" width="9.90625" style="32"/>
    <col min="1803" max="1803" width="9.6328125" style="32" customWidth="1"/>
    <col min="1804" max="2048" width="9.90625" style="32"/>
    <col min="2049" max="2049" width="24" style="32" customWidth="1"/>
    <col min="2050" max="2050" width="17.453125" style="32" customWidth="1"/>
    <col min="2051" max="2051" width="20.453125" style="32" customWidth="1"/>
    <col min="2052" max="2052" width="20.90625" style="32" customWidth="1"/>
    <col min="2053" max="2053" width="20.453125" style="32" customWidth="1"/>
    <col min="2054" max="2054" width="15.6328125" style="32" customWidth="1"/>
    <col min="2055" max="2055" width="18.36328125" style="32" customWidth="1"/>
    <col min="2056" max="2058" width="9.90625" style="32"/>
    <col min="2059" max="2059" width="9.6328125" style="32" customWidth="1"/>
    <col min="2060" max="2304" width="9.90625" style="32"/>
    <col min="2305" max="2305" width="24" style="32" customWidth="1"/>
    <col min="2306" max="2306" width="17.453125" style="32" customWidth="1"/>
    <col min="2307" max="2307" width="20.453125" style="32" customWidth="1"/>
    <col min="2308" max="2308" width="20.90625" style="32" customWidth="1"/>
    <col min="2309" max="2309" width="20.453125" style="32" customWidth="1"/>
    <col min="2310" max="2310" width="15.6328125" style="32" customWidth="1"/>
    <col min="2311" max="2311" width="18.36328125" style="32" customWidth="1"/>
    <col min="2312" max="2314" width="9.90625" style="32"/>
    <col min="2315" max="2315" width="9.6328125" style="32" customWidth="1"/>
    <col min="2316" max="2560" width="9.90625" style="32"/>
    <col min="2561" max="2561" width="24" style="32" customWidth="1"/>
    <col min="2562" max="2562" width="17.453125" style="32" customWidth="1"/>
    <col min="2563" max="2563" width="20.453125" style="32" customWidth="1"/>
    <col min="2564" max="2564" width="20.90625" style="32" customWidth="1"/>
    <col min="2565" max="2565" width="20.453125" style="32" customWidth="1"/>
    <col min="2566" max="2566" width="15.6328125" style="32" customWidth="1"/>
    <col min="2567" max="2567" width="18.36328125" style="32" customWidth="1"/>
    <col min="2568" max="2570" width="9.90625" style="32"/>
    <col min="2571" max="2571" width="9.6328125" style="32" customWidth="1"/>
    <col min="2572" max="2816" width="9.90625" style="32"/>
    <col min="2817" max="2817" width="24" style="32" customWidth="1"/>
    <col min="2818" max="2818" width="17.453125" style="32" customWidth="1"/>
    <col min="2819" max="2819" width="20.453125" style="32" customWidth="1"/>
    <col min="2820" max="2820" width="20.90625" style="32" customWidth="1"/>
    <col min="2821" max="2821" width="20.453125" style="32" customWidth="1"/>
    <col min="2822" max="2822" width="15.6328125" style="32" customWidth="1"/>
    <col min="2823" max="2823" width="18.36328125" style="32" customWidth="1"/>
    <col min="2824" max="2826" width="9.90625" style="32"/>
    <col min="2827" max="2827" width="9.6328125" style="32" customWidth="1"/>
    <col min="2828" max="3072" width="9.90625" style="32"/>
    <col min="3073" max="3073" width="24" style="32" customWidth="1"/>
    <col min="3074" max="3074" width="17.453125" style="32" customWidth="1"/>
    <col min="3075" max="3075" width="20.453125" style="32" customWidth="1"/>
    <col min="3076" max="3076" width="20.90625" style="32" customWidth="1"/>
    <col min="3077" max="3077" width="20.453125" style="32" customWidth="1"/>
    <col min="3078" max="3078" width="15.6328125" style="32" customWidth="1"/>
    <col min="3079" max="3079" width="18.36328125" style="32" customWidth="1"/>
    <col min="3080" max="3082" width="9.90625" style="32"/>
    <col min="3083" max="3083" width="9.6328125" style="32" customWidth="1"/>
    <col min="3084" max="3328" width="9.90625" style="32"/>
    <col min="3329" max="3329" width="24" style="32" customWidth="1"/>
    <col min="3330" max="3330" width="17.453125" style="32" customWidth="1"/>
    <col min="3331" max="3331" width="20.453125" style="32" customWidth="1"/>
    <col min="3332" max="3332" width="20.90625" style="32" customWidth="1"/>
    <col min="3333" max="3333" width="20.453125" style="32" customWidth="1"/>
    <col min="3334" max="3334" width="15.6328125" style="32" customWidth="1"/>
    <col min="3335" max="3335" width="18.36328125" style="32" customWidth="1"/>
    <col min="3336" max="3338" width="9.90625" style="32"/>
    <col min="3339" max="3339" width="9.6328125" style="32" customWidth="1"/>
    <col min="3340" max="3584" width="9.90625" style="32"/>
    <col min="3585" max="3585" width="24" style="32" customWidth="1"/>
    <col min="3586" max="3586" width="17.453125" style="32" customWidth="1"/>
    <col min="3587" max="3587" width="20.453125" style="32" customWidth="1"/>
    <col min="3588" max="3588" width="20.90625" style="32" customWidth="1"/>
    <col min="3589" max="3589" width="20.453125" style="32" customWidth="1"/>
    <col min="3590" max="3590" width="15.6328125" style="32" customWidth="1"/>
    <col min="3591" max="3591" width="18.36328125" style="32" customWidth="1"/>
    <col min="3592" max="3594" width="9.90625" style="32"/>
    <col min="3595" max="3595" width="9.6328125" style="32" customWidth="1"/>
    <col min="3596" max="3840" width="9.90625" style="32"/>
    <col min="3841" max="3841" width="24" style="32" customWidth="1"/>
    <col min="3842" max="3842" width="17.453125" style="32" customWidth="1"/>
    <col min="3843" max="3843" width="20.453125" style="32" customWidth="1"/>
    <col min="3844" max="3844" width="20.90625" style="32" customWidth="1"/>
    <col min="3845" max="3845" width="20.453125" style="32" customWidth="1"/>
    <col min="3846" max="3846" width="15.6328125" style="32" customWidth="1"/>
    <col min="3847" max="3847" width="18.36328125" style="32" customWidth="1"/>
    <col min="3848" max="3850" width="9.90625" style="32"/>
    <col min="3851" max="3851" width="9.6328125" style="32" customWidth="1"/>
    <col min="3852" max="4096" width="9.90625" style="32"/>
    <col min="4097" max="4097" width="24" style="32" customWidth="1"/>
    <col min="4098" max="4098" width="17.453125" style="32" customWidth="1"/>
    <col min="4099" max="4099" width="20.453125" style="32" customWidth="1"/>
    <col min="4100" max="4100" width="20.90625" style="32" customWidth="1"/>
    <col min="4101" max="4101" width="20.453125" style="32" customWidth="1"/>
    <col min="4102" max="4102" width="15.6328125" style="32" customWidth="1"/>
    <col min="4103" max="4103" width="18.36328125" style="32" customWidth="1"/>
    <col min="4104" max="4106" width="9.90625" style="32"/>
    <col min="4107" max="4107" width="9.6328125" style="32" customWidth="1"/>
    <col min="4108" max="4352" width="9.90625" style="32"/>
    <col min="4353" max="4353" width="24" style="32" customWidth="1"/>
    <col min="4354" max="4354" width="17.453125" style="32" customWidth="1"/>
    <col min="4355" max="4355" width="20.453125" style="32" customWidth="1"/>
    <col min="4356" max="4356" width="20.90625" style="32" customWidth="1"/>
    <col min="4357" max="4357" width="20.453125" style="32" customWidth="1"/>
    <col min="4358" max="4358" width="15.6328125" style="32" customWidth="1"/>
    <col min="4359" max="4359" width="18.36328125" style="32" customWidth="1"/>
    <col min="4360" max="4362" width="9.90625" style="32"/>
    <col min="4363" max="4363" width="9.6328125" style="32" customWidth="1"/>
    <col min="4364" max="4608" width="9.90625" style="32"/>
    <col min="4609" max="4609" width="24" style="32" customWidth="1"/>
    <col min="4610" max="4610" width="17.453125" style="32" customWidth="1"/>
    <col min="4611" max="4611" width="20.453125" style="32" customWidth="1"/>
    <col min="4612" max="4612" width="20.90625" style="32" customWidth="1"/>
    <col min="4613" max="4613" width="20.453125" style="32" customWidth="1"/>
    <col min="4614" max="4614" width="15.6328125" style="32" customWidth="1"/>
    <col min="4615" max="4615" width="18.36328125" style="32" customWidth="1"/>
    <col min="4616" max="4618" width="9.90625" style="32"/>
    <col min="4619" max="4619" width="9.6328125" style="32" customWidth="1"/>
    <col min="4620" max="4864" width="9.90625" style="32"/>
    <col min="4865" max="4865" width="24" style="32" customWidth="1"/>
    <col min="4866" max="4866" width="17.453125" style="32" customWidth="1"/>
    <col min="4867" max="4867" width="20.453125" style="32" customWidth="1"/>
    <col min="4868" max="4868" width="20.90625" style="32" customWidth="1"/>
    <col min="4869" max="4869" width="20.453125" style="32" customWidth="1"/>
    <col min="4870" max="4870" width="15.6328125" style="32" customWidth="1"/>
    <col min="4871" max="4871" width="18.36328125" style="32" customWidth="1"/>
    <col min="4872" max="4874" width="9.90625" style="32"/>
    <col min="4875" max="4875" width="9.6328125" style="32" customWidth="1"/>
    <col min="4876" max="5120" width="9.90625" style="32"/>
    <col min="5121" max="5121" width="24" style="32" customWidth="1"/>
    <col min="5122" max="5122" width="17.453125" style="32" customWidth="1"/>
    <col min="5123" max="5123" width="20.453125" style="32" customWidth="1"/>
    <col min="5124" max="5124" width="20.90625" style="32" customWidth="1"/>
    <col min="5125" max="5125" width="20.453125" style="32" customWidth="1"/>
    <col min="5126" max="5126" width="15.6328125" style="32" customWidth="1"/>
    <col min="5127" max="5127" width="18.36328125" style="32" customWidth="1"/>
    <col min="5128" max="5130" width="9.90625" style="32"/>
    <col min="5131" max="5131" width="9.6328125" style="32" customWidth="1"/>
    <col min="5132" max="5376" width="9.90625" style="32"/>
    <col min="5377" max="5377" width="24" style="32" customWidth="1"/>
    <col min="5378" max="5378" width="17.453125" style="32" customWidth="1"/>
    <col min="5379" max="5379" width="20.453125" style="32" customWidth="1"/>
    <col min="5380" max="5380" width="20.90625" style="32" customWidth="1"/>
    <col min="5381" max="5381" width="20.453125" style="32" customWidth="1"/>
    <col min="5382" max="5382" width="15.6328125" style="32" customWidth="1"/>
    <col min="5383" max="5383" width="18.36328125" style="32" customWidth="1"/>
    <col min="5384" max="5386" width="9.90625" style="32"/>
    <col min="5387" max="5387" width="9.6328125" style="32" customWidth="1"/>
    <col min="5388" max="5632" width="9.90625" style="32"/>
    <col min="5633" max="5633" width="24" style="32" customWidth="1"/>
    <col min="5634" max="5634" width="17.453125" style="32" customWidth="1"/>
    <col min="5635" max="5635" width="20.453125" style="32" customWidth="1"/>
    <col min="5636" max="5636" width="20.90625" style="32" customWidth="1"/>
    <col min="5637" max="5637" width="20.453125" style="32" customWidth="1"/>
    <col min="5638" max="5638" width="15.6328125" style="32" customWidth="1"/>
    <col min="5639" max="5639" width="18.36328125" style="32" customWidth="1"/>
    <col min="5640" max="5642" width="9.90625" style="32"/>
    <col min="5643" max="5643" width="9.6328125" style="32" customWidth="1"/>
    <col min="5644" max="5888" width="9.90625" style="32"/>
    <col min="5889" max="5889" width="24" style="32" customWidth="1"/>
    <col min="5890" max="5890" width="17.453125" style="32" customWidth="1"/>
    <col min="5891" max="5891" width="20.453125" style="32" customWidth="1"/>
    <col min="5892" max="5892" width="20.90625" style="32" customWidth="1"/>
    <col min="5893" max="5893" width="20.453125" style="32" customWidth="1"/>
    <col min="5894" max="5894" width="15.6328125" style="32" customWidth="1"/>
    <col min="5895" max="5895" width="18.36328125" style="32" customWidth="1"/>
    <col min="5896" max="5898" width="9.90625" style="32"/>
    <col min="5899" max="5899" width="9.6328125" style="32" customWidth="1"/>
    <col min="5900" max="6144" width="9.90625" style="32"/>
    <col min="6145" max="6145" width="24" style="32" customWidth="1"/>
    <col min="6146" max="6146" width="17.453125" style="32" customWidth="1"/>
    <col min="6147" max="6147" width="20.453125" style="32" customWidth="1"/>
    <col min="6148" max="6148" width="20.90625" style="32" customWidth="1"/>
    <col min="6149" max="6149" width="20.453125" style="32" customWidth="1"/>
    <col min="6150" max="6150" width="15.6328125" style="32" customWidth="1"/>
    <col min="6151" max="6151" width="18.36328125" style="32" customWidth="1"/>
    <col min="6152" max="6154" width="9.90625" style="32"/>
    <col min="6155" max="6155" width="9.6328125" style="32" customWidth="1"/>
    <col min="6156" max="6400" width="9.90625" style="32"/>
    <col min="6401" max="6401" width="24" style="32" customWidth="1"/>
    <col min="6402" max="6402" width="17.453125" style="32" customWidth="1"/>
    <col min="6403" max="6403" width="20.453125" style="32" customWidth="1"/>
    <col min="6404" max="6404" width="20.90625" style="32" customWidth="1"/>
    <col min="6405" max="6405" width="20.453125" style="32" customWidth="1"/>
    <col min="6406" max="6406" width="15.6328125" style="32" customWidth="1"/>
    <col min="6407" max="6407" width="18.36328125" style="32" customWidth="1"/>
    <col min="6408" max="6410" width="9.90625" style="32"/>
    <col min="6411" max="6411" width="9.6328125" style="32" customWidth="1"/>
    <col min="6412" max="6656" width="9.90625" style="32"/>
    <col min="6657" max="6657" width="24" style="32" customWidth="1"/>
    <col min="6658" max="6658" width="17.453125" style="32" customWidth="1"/>
    <col min="6659" max="6659" width="20.453125" style="32" customWidth="1"/>
    <col min="6660" max="6660" width="20.90625" style="32" customWidth="1"/>
    <col min="6661" max="6661" width="20.453125" style="32" customWidth="1"/>
    <col min="6662" max="6662" width="15.6328125" style="32" customWidth="1"/>
    <col min="6663" max="6663" width="18.36328125" style="32" customWidth="1"/>
    <col min="6664" max="6666" width="9.90625" style="32"/>
    <col min="6667" max="6667" width="9.6328125" style="32" customWidth="1"/>
    <col min="6668" max="6912" width="9.90625" style="32"/>
    <col min="6913" max="6913" width="24" style="32" customWidth="1"/>
    <col min="6914" max="6914" width="17.453125" style="32" customWidth="1"/>
    <col min="6915" max="6915" width="20.453125" style="32" customWidth="1"/>
    <col min="6916" max="6916" width="20.90625" style="32" customWidth="1"/>
    <col min="6917" max="6917" width="20.453125" style="32" customWidth="1"/>
    <col min="6918" max="6918" width="15.6328125" style="32" customWidth="1"/>
    <col min="6919" max="6919" width="18.36328125" style="32" customWidth="1"/>
    <col min="6920" max="6922" width="9.90625" style="32"/>
    <col min="6923" max="6923" width="9.6328125" style="32" customWidth="1"/>
    <col min="6924" max="7168" width="9.90625" style="32"/>
    <col min="7169" max="7169" width="24" style="32" customWidth="1"/>
    <col min="7170" max="7170" width="17.453125" style="32" customWidth="1"/>
    <col min="7171" max="7171" width="20.453125" style="32" customWidth="1"/>
    <col min="7172" max="7172" width="20.90625" style="32" customWidth="1"/>
    <col min="7173" max="7173" width="20.453125" style="32" customWidth="1"/>
    <col min="7174" max="7174" width="15.6328125" style="32" customWidth="1"/>
    <col min="7175" max="7175" width="18.36328125" style="32" customWidth="1"/>
    <col min="7176" max="7178" width="9.90625" style="32"/>
    <col min="7179" max="7179" width="9.6328125" style="32" customWidth="1"/>
    <col min="7180" max="7424" width="9.90625" style="32"/>
    <col min="7425" max="7425" width="24" style="32" customWidth="1"/>
    <col min="7426" max="7426" width="17.453125" style="32" customWidth="1"/>
    <col min="7427" max="7427" width="20.453125" style="32" customWidth="1"/>
    <col min="7428" max="7428" width="20.90625" style="32" customWidth="1"/>
    <col min="7429" max="7429" width="20.453125" style="32" customWidth="1"/>
    <col min="7430" max="7430" width="15.6328125" style="32" customWidth="1"/>
    <col min="7431" max="7431" width="18.36328125" style="32" customWidth="1"/>
    <col min="7432" max="7434" width="9.90625" style="32"/>
    <col min="7435" max="7435" width="9.6328125" style="32" customWidth="1"/>
    <col min="7436" max="7680" width="9.90625" style="32"/>
    <col min="7681" max="7681" width="24" style="32" customWidth="1"/>
    <col min="7682" max="7682" width="17.453125" style="32" customWidth="1"/>
    <col min="7683" max="7683" width="20.453125" style="32" customWidth="1"/>
    <col min="7684" max="7684" width="20.90625" style="32" customWidth="1"/>
    <col min="7685" max="7685" width="20.453125" style="32" customWidth="1"/>
    <col min="7686" max="7686" width="15.6328125" style="32" customWidth="1"/>
    <col min="7687" max="7687" width="18.36328125" style="32" customWidth="1"/>
    <col min="7688" max="7690" width="9.90625" style="32"/>
    <col min="7691" max="7691" width="9.6328125" style="32" customWidth="1"/>
    <col min="7692" max="7936" width="9.90625" style="32"/>
    <col min="7937" max="7937" width="24" style="32" customWidth="1"/>
    <col min="7938" max="7938" width="17.453125" style="32" customWidth="1"/>
    <col min="7939" max="7939" width="20.453125" style="32" customWidth="1"/>
    <col min="7940" max="7940" width="20.90625" style="32" customWidth="1"/>
    <col min="7941" max="7941" width="20.453125" style="32" customWidth="1"/>
    <col min="7942" max="7942" width="15.6328125" style="32" customWidth="1"/>
    <col min="7943" max="7943" width="18.36328125" style="32" customWidth="1"/>
    <col min="7944" max="7946" width="9.90625" style="32"/>
    <col min="7947" max="7947" width="9.6328125" style="32" customWidth="1"/>
    <col min="7948" max="8192" width="9.90625" style="32"/>
    <col min="8193" max="8193" width="24" style="32" customWidth="1"/>
    <col min="8194" max="8194" width="17.453125" style="32" customWidth="1"/>
    <col min="8195" max="8195" width="20.453125" style="32" customWidth="1"/>
    <col min="8196" max="8196" width="20.90625" style="32" customWidth="1"/>
    <col min="8197" max="8197" width="20.453125" style="32" customWidth="1"/>
    <col min="8198" max="8198" width="15.6328125" style="32" customWidth="1"/>
    <col min="8199" max="8199" width="18.36328125" style="32" customWidth="1"/>
    <col min="8200" max="8202" width="9.90625" style="32"/>
    <col min="8203" max="8203" width="9.6328125" style="32" customWidth="1"/>
    <col min="8204" max="8448" width="9.90625" style="32"/>
    <col min="8449" max="8449" width="24" style="32" customWidth="1"/>
    <col min="8450" max="8450" width="17.453125" style="32" customWidth="1"/>
    <col min="8451" max="8451" width="20.453125" style="32" customWidth="1"/>
    <col min="8452" max="8452" width="20.90625" style="32" customWidth="1"/>
    <col min="8453" max="8453" width="20.453125" style="32" customWidth="1"/>
    <col min="8454" max="8454" width="15.6328125" style="32" customWidth="1"/>
    <col min="8455" max="8455" width="18.36328125" style="32" customWidth="1"/>
    <col min="8456" max="8458" width="9.90625" style="32"/>
    <col min="8459" max="8459" width="9.6328125" style="32" customWidth="1"/>
    <col min="8460" max="8704" width="9.90625" style="32"/>
    <col min="8705" max="8705" width="24" style="32" customWidth="1"/>
    <col min="8706" max="8706" width="17.453125" style="32" customWidth="1"/>
    <col min="8707" max="8707" width="20.453125" style="32" customWidth="1"/>
    <col min="8708" max="8708" width="20.90625" style="32" customWidth="1"/>
    <col min="8709" max="8709" width="20.453125" style="32" customWidth="1"/>
    <col min="8710" max="8710" width="15.6328125" style="32" customWidth="1"/>
    <col min="8711" max="8711" width="18.36328125" style="32" customWidth="1"/>
    <col min="8712" max="8714" width="9.90625" style="32"/>
    <col min="8715" max="8715" width="9.6328125" style="32" customWidth="1"/>
    <col min="8716" max="8960" width="9.90625" style="32"/>
    <col min="8961" max="8961" width="24" style="32" customWidth="1"/>
    <col min="8962" max="8962" width="17.453125" style="32" customWidth="1"/>
    <col min="8963" max="8963" width="20.453125" style="32" customWidth="1"/>
    <col min="8964" max="8964" width="20.90625" style="32" customWidth="1"/>
    <col min="8965" max="8965" width="20.453125" style="32" customWidth="1"/>
    <col min="8966" max="8966" width="15.6328125" style="32" customWidth="1"/>
    <col min="8967" max="8967" width="18.36328125" style="32" customWidth="1"/>
    <col min="8968" max="8970" width="9.90625" style="32"/>
    <col min="8971" max="8971" width="9.6328125" style="32" customWidth="1"/>
    <col min="8972" max="9216" width="9.90625" style="32"/>
    <col min="9217" max="9217" width="24" style="32" customWidth="1"/>
    <col min="9218" max="9218" width="17.453125" style="32" customWidth="1"/>
    <col min="9219" max="9219" width="20.453125" style="32" customWidth="1"/>
    <col min="9220" max="9220" width="20.90625" style="32" customWidth="1"/>
    <col min="9221" max="9221" width="20.453125" style="32" customWidth="1"/>
    <col min="9222" max="9222" width="15.6328125" style="32" customWidth="1"/>
    <col min="9223" max="9223" width="18.36328125" style="32" customWidth="1"/>
    <col min="9224" max="9226" width="9.90625" style="32"/>
    <col min="9227" max="9227" width="9.6328125" style="32" customWidth="1"/>
    <col min="9228" max="9472" width="9.90625" style="32"/>
    <col min="9473" max="9473" width="24" style="32" customWidth="1"/>
    <col min="9474" max="9474" width="17.453125" style="32" customWidth="1"/>
    <col min="9475" max="9475" width="20.453125" style="32" customWidth="1"/>
    <col min="9476" max="9476" width="20.90625" style="32" customWidth="1"/>
    <col min="9477" max="9477" width="20.453125" style="32" customWidth="1"/>
    <col min="9478" max="9478" width="15.6328125" style="32" customWidth="1"/>
    <col min="9479" max="9479" width="18.36328125" style="32" customWidth="1"/>
    <col min="9480" max="9482" width="9.90625" style="32"/>
    <col min="9483" max="9483" width="9.6328125" style="32" customWidth="1"/>
    <col min="9484" max="9728" width="9.90625" style="32"/>
    <col min="9729" max="9729" width="24" style="32" customWidth="1"/>
    <col min="9730" max="9730" width="17.453125" style="32" customWidth="1"/>
    <col min="9731" max="9731" width="20.453125" style="32" customWidth="1"/>
    <col min="9732" max="9732" width="20.90625" style="32" customWidth="1"/>
    <col min="9733" max="9733" width="20.453125" style="32" customWidth="1"/>
    <col min="9734" max="9734" width="15.6328125" style="32" customWidth="1"/>
    <col min="9735" max="9735" width="18.36328125" style="32" customWidth="1"/>
    <col min="9736" max="9738" width="9.90625" style="32"/>
    <col min="9739" max="9739" width="9.6328125" style="32" customWidth="1"/>
    <col min="9740" max="9984" width="9.90625" style="32"/>
    <col min="9985" max="9985" width="24" style="32" customWidth="1"/>
    <col min="9986" max="9986" width="17.453125" style="32" customWidth="1"/>
    <col min="9987" max="9987" width="20.453125" style="32" customWidth="1"/>
    <col min="9988" max="9988" width="20.90625" style="32" customWidth="1"/>
    <col min="9989" max="9989" width="20.453125" style="32" customWidth="1"/>
    <col min="9990" max="9990" width="15.6328125" style="32" customWidth="1"/>
    <col min="9991" max="9991" width="18.36328125" style="32" customWidth="1"/>
    <col min="9992" max="9994" width="9.90625" style="32"/>
    <col min="9995" max="9995" width="9.6328125" style="32" customWidth="1"/>
    <col min="9996" max="10240" width="9.90625" style="32"/>
    <col min="10241" max="10241" width="24" style="32" customWidth="1"/>
    <col min="10242" max="10242" width="17.453125" style="32" customWidth="1"/>
    <col min="10243" max="10243" width="20.453125" style="32" customWidth="1"/>
    <col min="10244" max="10244" width="20.90625" style="32" customWidth="1"/>
    <col min="10245" max="10245" width="20.453125" style="32" customWidth="1"/>
    <col min="10246" max="10246" width="15.6328125" style="32" customWidth="1"/>
    <col min="10247" max="10247" width="18.36328125" style="32" customWidth="1"/>
    <col min="10248" max="10250" width="9.90625" style="32"/>
    <col min="10251" max="10251" width="9.6328125" style="32" customWidth="1"/>
    <col min="10252" max="10496" width="9.90625" style="32"/>
    <col min="10497" max="10497" width="24" style="32" customWidth="1"/>
    <col min="10498" max="10498" width="17.453125" style="32" customWidth="1"/>
    <col min="10499" max="10499" width="20.453125" style="32" customWidth="1"/>
    <col min="10500" max="10500" width="20.90625" style="32" customWidth="1"/>
    <col min="10501" max="10501" width="20.453125" style="32" customWidth="1"/>
    <col min="10502" max="10502" width="15.6328125" style="32" customWidth="1"/>
    <col min="10503" max="10503" width="18.36328125" style="32" customWidth="1"/>
    <col min="10504" max="10506" width="9.90625" style="32"/>
    <col min="10507" max="10507" width="9.6328125" style="32" customWidth="1"/>
    <col min="10508" max="10752" width="9.90625" style="32"/>
    <col min="10753" max="10753" width="24" style="32" customWidth="1"/>
    <col min="10754" max="10754" width="17.453125" style="32" customWidth="1"/>
    <col min="10755" max="10755" width="20.453125" style="32" customWidth="1"/>
    <col min="10756" max="10756" width="20.90625" style="32" customWidth="1"/>
    <col min="10757" max="10757" width="20.453125" style="32" customWidth="1"/>
    <col min="10758" max="10758" width="15.6328125" style="32" customWidth="1"/>
    <col min="10759" max="10759" width="18.36328125" style="32" customWidth="1"/>
    <col min="10760" max="10762" width="9.90625" style="32"/>
    <col min="10763" max="10763" width="9.6328125" style="32" customWidth="1"/>
    <col min="10764" max="11008" width="9.90625" style="32"/>
    <col min="11009" max="11009" width="24" style="32" customWidth="1"/>
    <col min="11010" max="11010" width="17.453125" style="32" customWidth="1"/>
    <col min="11011" max="11011" width="20.453125" style="32" customWidth="1"/>
    <col min="11012" max="11012" width="20.90625" style="32" customWidth="1"/>
    <col min="11013" max="11013" width="20.453125" style="32" customWidth="1"/>
    <col min="11014" max="11014" width="15.6328125" style="32" customWidth="1"/>
    <col min="11015" max="11015" width="18.36328125" style="32" customWidth="1"/>
    <col min="11016" max="11018" width="9.90625" style="32"/>
    <col min="11019" max="11019" width="9.6328125" style="32" customWidth="1"/>
    <col min="11020" max="11264" width="9.90625" style="32"/>
    <col min="11265" max="11265" width="24" style="32" customWidth="1"/>
    <col min="11266" max="11266" width="17.453125" style="32" customWidth="1"/>
    <col min="11267" max="11267" width="20.453125" style="32" customWidth="1"/>
    <col min="11268" max="11268" width="20.90625" style="32" customWidth="1"/>
    <col min="11269" max="11269" width="20.453125" style="32" customWidth="1"/>
    <col min="11270" max="11270" width="15.6328125" style="32" customWidth="1"/>
    <col min="11271" max="11271" width="18.36328125" style="32" customWidth="1"/>
    <col min="11272" max="11274" width="9.90625" style="32"/>
    <col min="11275" max="11275" width="9.6328125" style="32" customWidth="1"/>
    <col min="11276" max="11520" width="9.90625" style="32"/>
    <col min="11521" max="11521" width="24" style="32" customWidth="1"/>
    <col min="11522" max="11522" width="17.453125" style="32" customWidth="1"/>
    <col min="11523" max="11523" width="20.453125" style="32" customWidth="1"/>
    <col min="11524" max="11524" width="20.90625" style="32" customWidth="1"/>
    <col min="11525" max="11525" width="20.453125" style="32" customWidth="1"/>
    <col min="11526" max="11526" width="15.6328125" style="32" customWidth="1"/>
    <col min="11527" max="11527" width="18.36328125" style="32" customWidth="1"/>
    <col min="11528" max="11530" width="9.90625" style="32"/>
    <col min="11531" max="11531" width="9.6328125" style="32" customWidth="1"/>
    <col min="11532" max="11776" width="9.90625" style="32"/>
    <col min="11777" max="11777" width="24" style="32" customWidth="1"/>
    <col min="11778" max="11778" width="17.453125" style="32" customWidth="1"/>
    <col min="11779" max="11779" width="20.453125" style="32" customWidth="1"/>
    <col min="11780" max="11780" width="20.90625" style="32" customWidth="1"/>
    <col min="11781" max="11781" width="20.453125" style="32" customWidth="1"/>
    <col min="11782" max="11782" width="15.6328125" style="32" customWidth="1"/>
    <col min="11783" max="11783" width="18.36328125" style="32" customWidth="1"/>
    <col min="11784" max="11786" width="9.90625" style="32"/>
    <col min="11787" max="11787" width="9.6328125" style="32" customWidth="1"/>
    <col min="11788" max="12032" width="9.90625" style="32"/>
    <col min="12033" max="12033" width="24" style="32" customWidth="1"/>
    <col min="12034" max="12034" width="17.453125" style="32" customWidth="1"/>
    <col min="12035" max="12035" width="20.453125" style="32" customWidth="1"/>
    <col min="12036" max="12036" width="20.90625" style="32" customWidth="1"/>
    <col min="12037" max="12037" width="20.453125" style="32" customWidth="1"/>
    <col min="12038" max="12038" width="15.6328125" style="32" customWidth="1"/>
    <col min="12039" max="12039" width="18.36328125" style="32" customWidth="1"/>
    <col min="12040" max="12042" width="9.90625" style="32"/>
    <col min="12043" max="12043" width="9.6328125" style="32" customWidth="1"/>
    <col min="12044" max="12288" width="9.90625" style="32"/>
    <col min="12289" max="12289" width="24" style="32" customWidth="1"/>
    <col min="12290" max="12290" width="17.453125" style="32" customWidth="1"/>
    <col min="12291" max="12291" width="20.453125" style="32" customWidth="1"/>
    <col min="12292" max="12292" width="20.90625" style="32" customWidth="1"/>
    <col min="12293" max="12293" width="20.453125" style="32" customWidth="1"/>
    <col min="12294" max="12294" width="15.6328125" style="32" customWidth="1"/>
    <col min="12295" max="12295" width="18.36328125" style="32" customWidth="1"/>
    <col min="12296" max="12298" width="9.90625" style="32"/>
    <col min="12299" max="12299" width="9.6328125" style="32" customWidth="1"/>
    <col min="12300" max="12544" width="9.90625" style="32"/>
    <col min="12545" max="12545" width="24" style="32" customWidth="1"/>
    <col min="12546" max="12546" width="17.453125" style="32" customWidth="1"/>
    <col min="12547" max="12547" width="20.453125" style="32" customWidth="1"/>
    <col min="12548" max="12548" width="20.90625" style="32" customWidth="1"/>
    <col min="12549" max="12549" width="20.453125" style="32" customWidth="1"/>
    <col min="12550" max="12550" width="15.6328125" style="32" customWidth="1"/>
    <col min="12551" max="12551" width="18.36328125" style="32" customWidth="1"/>
    <col min="12552" max="12554" width="9.90625" style="32"/>
    <col min="12555" max="12555" width="9.6328125" style="32" customWidth="1"/>
    <col min="12556" max="12800" width="9.90625" style="32"/>
    <col min="12801" max="12801" width="24" style="32" customWidth="1"/>
    <col min="12802" max="12802" width="17.453125" style="32" customWidth="1"/>
    <col min="12803" max="12803" width="20.453125" style="32" customWidth="1"/>
    <col min="12804" max="12804" width="20.90625" style="32" customWidth="1"/>
    <col min="12805" max="12805" width="20.453125" style="32" customWidth="1"/>
    <col min="12806" max="12806" width="15.6328125" style="32" customWidth="1"/>
    <col min="12807" max="12807" width="18.36328125" style="32" customWidth="1"/>
    <col min="12808" max="12810" width="9.90625" style="32"/>
    <col min="12811" max="12811" width="9.6328125" style="32" customWidth="1"/>
    <col min="12812" max="13056" width="9.90625" style="32"/>
    <col min="13057" max="13057" width="24" style="32" customWidth="1"/>
    <col min="13058" max="13058" width="17.453125" style="32" customWidth="1"/>
    <col min="13059" max="13059" width="20.453125" style="32" customWidth="1"/>
    <col min="13060" max="13060" width="20.90625" style="32" customWidth="1"/>
    <col min="13061" max="13061" width="20.453125" style="32" customWidth="1"/>
    <col min="13062" max="13062" width="15.6328125" style="32" customWidth="1"/>
    <col min="13063" max="13063" width="18.36328125" style="32" customWidth="1"/>
    <col min="13064" max="13066" width="9.90625" style="32"/>
    <col min="13067" max="13067" width="9.6328125" style="32" customWidth="1"/>
    <col min="13068" max="13312" width="9.90625" style="32"/>
    <col min="13313" max="13313" width="24" style="32" customWidth="1"/>
    <col min="13314" max="13314" width="17.453125" style="32" customWidth="1"/>
    <col min="13315" max="13315" width="20.453125" style="32" customWidth="1"/>
    <col min="13316" max="13316" width="20.90625" style="32" customWidth="1"/>
    <col min="13317" max="13317" width="20.453125" style="32" customWidth="1"/>
    <col min="13318" max="13318" width="15.6328125" style="32" customWidth="1"/>
    <col min="13319" max="13319" width="18.36328125" style="32" customWidth="1"/>
    <col min="13320" max="13322" width="9.90625" style="32"/>
    <col min="13323" max="13323" width="9.6328125" style="32" customWidth="1"/>
    <col min="13324" max="13568" width="9.90625" style="32"/>
    <col min="13569" max="13569" width="24" style="32" customWidth="1"/>
    <col min="13570" max="13570" width="17.453125" style="32" customWidth="1"/>
    <col min="13571" max="13571" width="20.453125" style="32" customWidth="1"/>
    <col min="13572" max="13572" width="20.90625" style="32" customWidth="1"/>
    <col min="13573" max="13573" width="20.453125" style="32" customWidth="1"/>
    <col min="13574" max="13574" width="15.6328125" style="32" customWidth="1"/>
    <col min="13575" max="13575" width="18.36328125" style="32" customWidth="1"/>
    <col min="13576" max="13578" width="9.90625" style="32"/>
    <col min="13579" max="13579" width="9.6328125" style="32" customWidth="1"/>
    <col min="13580" max="13824" width="9.90625" style="32"/>
    <col min="13825" max="13825" width="24" style="32" customWidth="1"/>
    <col min="13826" max="13826" width="17.453125" style="32" customWidth="1"/>
    <col min="13827" max="13827" width="20.453125" style="32" customWidth="1"/>
    <col min="13828" max="13828" width="20.90625" style="32" customWidth="1"/>
    <col min="13829" max="13829" width="20.453125" style="32" customWidth="1"/>
    <col min="13830" max="13830" width="15.6328125" style="32" customWidth="1"/>
    <col min="13831" max="13831" width="18.36328125" style="32" customWidth="1"/>
    <col min="13832" max="13834" width="9.90625" style="32"/>
    <col min="13835" max="13835" width="9.6328125" style="32" customWidth="1"/>
    <col min="13836" max="14080" width="9.90625" style="32"/>
    <col min="14081" max="14081" width="24" style="32" customWidth="1"/>
    <col min="14082" max="14082" width="17.453125" style="32" customWidth="1"/>
    <col min="14083" max="14083" width="20.453125" style="32" customWidth="1"/>
    <col min="14084" max="14084" width="20.90625" style="32" customWidth="1"/>
    <col min="14085" max="14085" width="20.453125" style="32" customWidth="1"/>
    <col min="14086" max="14086" width="15.6328125" style="32" customWidth="1"/>
    <col min="14087" max="14087" width="18.36328125" style="32" customWidth="1"/>
    <col min="14088" max="14090" width="9.90625" style="32"/>
    <col min="14091" max="14091" width="9.6328125" style="32" customWidth="1"/>
    <col min="14092" max="14336" width="9.90625" style="32"/>
    <col min="14337" max="14337" width="24" style="32" customWidth="1"/>
    <col min="14338" max="14338" width="17.453125" style="32" customWidth="1"/>
    <col min="14339" max="14339" width="20.453125" style="32" customWidth="1"/>
    <col min="14340" max="14340" width="20.90625" style="32" customWidth="1"/>
    <col min="14341" max="14341" width="20.453125" style="32" customWidth="1"/>
    <col min="14342" max="14342" width="15.6328125" style="32" customWidth="1"/>
    <col min="14343" max="14343" width="18.36328125" style="32" customWidth="1"/>
    <col min="14344" max="14346" width="9.90625" style="32"/>
    <col min="14347" max="14347" width="9.6328125" style="32" customWidth="1"/>
    <col min="14348" max="14592" width="9.90625" style="32"/>
    <col min="14593" max="14593" width="24" style="32" customWidth="1"/>
    <col min="14594" max="14594" width="17.453125" style="32" customWidth="1"/>
    <col min="14595" max="14595" width="20.453125" style="32" customWidth="1"/>
    <col min="14596" max="14596" width="20.90625" style="32" customWidth="1"/>
    <col min="14597" max="14597" width="20.453125" style="32" customWidth="1"/>
    <col min="14598" max="14598" width="15.6328125" style="32" customWidth="1"/>
    <col min="14599" max="14599" width="18.36328125" style="32" customWidth="1"/>
    <col min="14600" max="14602" width="9.90625" style="32"/>
    <col min="14603" max="14603" width="9.6328125" style="32" customWidth="1"/>
    <col min="14604" max="14848" width="9.90625" style="32"/>
    <col min="14849" max="14849" width="24" style="32" customWidth="1"/>
    <col min="14850" max="14850" width="17.453125" style="32" customWidth="1"/>
    <col min="14851" max="14851" width="20.453125" style="32" customWidth="1"/>
    <col min="14852" max="14852" width="20.90625" style="32" customWidth="1"/>
    <col min="14853" max="14853" width="20.453125" style="32" customWidth="1"/>
    <col min="14854" max="14854" width="15.6328125" style="32" customWidth="1"/>
    <col min="14855" max="14855" width="18.36328125" style="32" customWidth="1"/>
    <col min="14856" max="14858" width="9.90625" style="32"/>
    <col min="14859" max="14859" width="9.6328125" style="32" customWidth="1"/>
    <col min="14860" max="15104" width="9.90625" style="32"/>
    <col min="15105" max="15105" width="24" style="32" customWidth="1"/>
    <col min="15106" max="15106" width="17.453125" style="32" customWidth="1"/>
    <col min="15107" max="15107" width="20.453125" style="32" customWidth="1"/>
    <col min="15108" max="15108" width="20.90625" style="32" customWidth="1"/>
    <col min="15109" max="15109" width="20.453125" style="32" customWidth="1"/>
    <col min="15110" max="15110" width="15.6328125" style="32" customWidth="1"/>
    <col min="15111" max="15111" width="18.36328125" style="32" customWidth="1"/>
    <col min="15112" max="15114" width="9.90625" style="32"/>
    <col min="15115" max="15115" width="9.6328125" style="32" customWidth="1"/>
    <col min="15116" max="15360" width="9.90625" style="32"/>
    <col min="15361" max="15361" width="24" style="32" customWidth="1"/>
    <col min="15362" max="15362" width="17.453125" style="32" customWidth="1"/>
    <col min="15363" max="15363" width="20.453125" style="32" customWidth="1"/>
    <col min="15364" max="15364" width="20.90625" style="32" customWidth="1"/>
    <col min="15365" max="15365" width="20.453125" style="32" customWidth="1"/>
    <col min="15366" max="15366" width="15.6328125" style="32" customWidth="1"/>
    <col min="15367" max="15367" width="18.36328125" style="32" customWidth="1"/>
    <col min="15368" max="15370" width="9.90625" style="32"/>
    <col min="15371" max="15371" width="9.6328125" style="32" customWidth="1"/>
    <col min="15372" max="15616" width="9.90625" style="32"/>
    <col min="15617" max="15617" width="24" style="32" customWidth="1"/>
    <col min="15618" max="15618" width="17.453125" style="32" customWidth="1"/>
    <col min="15619" max="15619" width="20.453125" style="32" customWidth="1"/>
    <col min="15620" max="15620" width="20.90625" style="32" customWidth="1"/>
    <col min="15621" max="15621" width="20.453125" style="32" customWidth="1"/>
    <col min="15622" max="15622" width="15.6328125" style="32" customWidth="1"/>
    <col min="15623" max="15623" width="18.36328125" style="32" customWidth="1"/>
    <col min="15624" max="15626" width="9.90625" style="32"/>
    <col min="15627" max="15627" width="9.6328125" style="32" customWidth="1"/>
    <col min="15628" max="15872" width="9.90625" style="32"/>
    <col min="15873" max="15873" width="24" style="32" customWidth="1"/>
    <col min="15874" max="15874" width="17.453125" style="32" customWidth="1"/>
    <col min="15875" max="15875" width="20.453125" style="32" customWidth="1"/>
    <col min="15876" max="15876" width="20.90625" style="32" customWidth="1"/>
    <col min="15877" max="15877" width="20.453125" style="32" customWidth="1"/>
    <col min="15878" max="15878" width="15.6328125" style="32" customWidth="1"/>
    <col min="15879" max="15879" width="18.36328125" style="32" customWidth="1"/>
    <col min="15880" max="15882" width="9.90625" style="32"/>
    <col min="15883" max="15883" width="9.6328125" style="32" customWidth="1"/>
    <col min="15884" max="16128" width="9.90625" style="32"/>
    <col min="16129" max="16129" width="24" style="32" customWidth="1"/>
    <col min="16130" max="16130" width="17.453125" style="32" customWidth="1"/>
    <col min="16131" max="16131" width="20.453125" style="32" customWidth="1"/>
    <col min="16132" max="16132" width="20.90625" style="32" customWidth="1"/>
    <col min="16133" max="16133" width="20.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8" ht="25.5" customHeight="1" x14ac:dyDescent="0.45">
      <c r="A1" s="401" t="str">
        <f>經費支出彙總表!B3</f>
        <v>XXX公司</v>
      </c>
      <c r="B1" s="402"/>
      <c r="C1" s="402"/>
      <c r="D1" s="402"/>
      <c r="E1" s="402"/>
      <c r="F1" s="402"/>
      <c r="G1" s="402"/>
    </row>
    <row r="2" spans="1:8" ht="21.5" x14ac:dyDescent="0.45">
      <c r="A2" s="403" t="s">
        <v>110</v>
      </c>
      <c r="B2" s="404"/>
      <c r="C2" s="404"/>
      <c r="D2" s="404"/>
      <c r="E2" s="404"/>
      <c r="F2" s="404"/>
      <c r="G2" s="404"/>
    </row>
    <row r="3" spans="1:8" ht="15" customHeight="1" thickBot="1" x14ac:dyDescent="0.45">
      <c r="A3" s="33"/>
      <c r="B3" s="39"/>
      <c r="C3" s="39"/>
      <c r="E3" s="40"/>
      <c r="F3" s="40"/>
      <c r="H3" s="41" t="s">
        <v>46</v>
      </c>
    </row>
    <row r="4" spans="1:8" s="44" customFormat="1" ht="21" customHeight="1" x14ac:dyDescent="0.4">
      <c r="A4" s="47" t="s">
        <v>111</v>
      </c>
      <c r="B4" s="48" t="s">
        <v>120</v>
      </c>
      <c r="C4" s="48" t="s">
        <v>221</v>
      </c>
      <c r="D4" s="48" t="s">
        <v>48</v>
      </c>
      <c r="E4" s="48" t="s">
        <v>49</v>
      </c>
      <c r="F4" s="48" t="s">
        <v>84</v>
      </c>
      <c r="G4" s="48" t="s">
        <v>36</v>
      </c>
      <c r="H4" s="132" t="s">
        <v>51</v>
      </c>
    </row>
    <row r="5" spans="1:8" ht="21" customHeight="1" x14ac:dyDescent="0.4">
      <c r="A5" s="207" t="s">
        <v>82</v>
      </c>
      <c r="B5" s="205" t="s">
        <v>80</v>
      </c>
      <c r="C5" s="351" t="s">
        <v>535</v>
      </c>
      <c r="D5" s="205" t="s">
        <v>362</v>
      </c>
      <c r="E5" s="205" t="s">
        <v>77</v>
      </c>
      <c r="F5" s="204" t="s">
        <v>534</v>
      </c>
      <c r="G5" s="206">
        <v>8000</v>
      </c>
      <c r="H5" s="208" t="s">
        <v>363</v>
      </c>
    </row>
    <row r="6" spans="1:8" ht="21" customHeight="1" x14ac:dyDescent="0.4">
      <c r="A6" s="207" t="s">
        <v>83</v>
      </c>
      <c r="B6" s="205" t="s">
        <v>81</v>
      </c>
      <c r="C6" s="351" t="s">
        <v>535</v>
      </c>
      <c r="D6" s="205" t="s">
        <v>362</v>
      </c>
      <c r="E6" s="205" t="s">
        <v>78</v>
      </c>
      <c r="F6" s="204" t="s">
        <v>534</v>
      </c>
      <c r="G6" s="206">
        <v>5000</v>
      </c>
      <c r="H6" s="208" t="s">
        <v>363</v>
      </c>
    </row>
    <row r="7" spans="1:8" ht="21" customHeight="1" x14ac:dyDescent="0.35">
      <c r="A7" s="209"/>
      <c r="B7" s="205"/>
      <c r="C7" s="205"/>
      <c r="D7" s="205"/>
      <c r="E7" s="205"/>
      <c r="F7" s="205"/>
      <c r="G7" s="206"/>
      <c r="H7" s="208"/>
    </row>
    <row r="8" spans="1:8" ht="21" customHeight="1" x14ac:dyDescent="0.35">
      <c r="A8" s="209"/>
      <c r="B8" s="205"/>
      <c r="C8" s="205"/>
      <c r="D8" s="205"/>
      <c r="E8" s="205"/>
      <c r="F8" s="205"/>
      <c r="G8" s="206"/>
      <c r="H8" s="208"/>
    </row>
    <row r="9" spans="1:8" ht="24" customHeight="1" x14ac:dyDescent="0.35">
      <c r="A9" s="209"/>
      <c r="B9" s="205"/>
      <c r="C9" s="205"/>
      <c r="D9" s="205"/>
      <c r="E9" s="205"/>
      <c r="F9" s="205"/>
      <c r="G9" s="205"/>
      <c r="H9" s="208"/>
    </row>
    <row r="10" spans="1:8" ht="24" customHeight="1" x14ac:dyDescent="0.35">
      <c r="A10" s="209"/>
      <c r="B10" s="205"/>
      <c r="C10" s="205"/>
      <c r="D10" s="205"/>
      <c r="E10" s="205"/>
      <c r="F10" s="205"/>
      <c r="G10" s="206"/>
      <c r="H10" s="208"/>
    </row>
    <row r="11" spans="1:8" ht="24" customHeight="1" thickBot="1" x14ac:dyDescent="0.5">
      <c r="A11" s="405" t="s">
        <v>42</v>
      </c>
      <c r="B11" s="406"/>
      <c r="C11" s="406"/>
      <c r="D11" s="406"/>
      <c r="E11" s="406"/>
      <c r="F11" s="407"/>
      <c r="G11" s="210">
        <f>SUM(G5:G10)</f>
        <v>13000</v>
      </c>
      <c r="H11" s="67"/>
    </row>
    <row r="12" spans="1:8" s="46" customFormat="1" ht="38.5" customHeight="1" x14ac:dyDescent="0.45">
      <c r="A12" s="408" t="s">
        <v>364</v>
      </c>
      <c r="B12" s="408"/>
      <c r="C12" s="408"/>
      <c r="D12" s="408"/>
      <c r="E12" s="408"/>
      <c r="F12" s="408"/>
      <c r="G12" s="408"/>
      <c r="H12" s="408"/>
    </row>
    <row r="13" spans="1:8" s="46" customFormat="1" ht="19.75" customHeight="1" x14ac:dyDescent="0.45">
      <c r="A13" s="400" t="s">
        <v>365</v>
      </c>
      <c r="B13" s="400"/>
      <c r="C13" s="400"/>
      <c r="D13" s="400"/>
      <c r="E13" s="400"/>
      <c r="F13" s="400"/>
      <c r="G13" s="400"/>
      <c r="H13" s="400"/>
    </row>
    <row r="14" spans="1:8" s="46" customFormat="1" ht="60" customHeight="1" x14ac:dyDescent="0.45">
      <c r="A14" s="400" t="s">
        <v>459</v>
      </c>
      <c r="B14" s="400"/>
      <c r="C14" s="400"/>
      <c r="D14" s="400"/>
      <c r="E14" s="400"/>
      <c r="F14" s="400"/>
      <c r="G14" s="400"/>
      <c r="H14" s="400"/>
    </row>
    <row r="15" spans="1:8" s="46" customFormat="1" ht="19.75" customHeight="1" x14ac:dyDescent="0.45">
      <c r="A15" s="400" t="s">
        <v>366</v>
      </c>
      <c r="B15" s="400"/>
      <c r="C15" s="400"/>
      <c r="D15" s="400"/>
      <c r="E15" s="400"/>
      <c r="F15" s="400"/>
      <c r="G15" s="400"/>
      <c r="H15" s="400"/>
    </row>
    <row r="16" spans="1:8" s="46" customFormat="1" ht="18" customHeight="1" x14ac:dyDescent="0.45">
      <c r="A16" s="400" t="s">
        <v>367</v>
      </c>
      <c r="B16" s="400"/>
      <c r="C16" s="400"/>
      <c r="D16" s="400"/>
      <c r="E16" s="400"/>
      <c r="F16" s="400"/>
      <c r="G16" s="400"/>
      <c r="H16" s="400"/>
    </row>
    <row r="17" spans="1:8" s="46" customFormat="1" ht="19.75" customHeight="1" x14ac:dyDescent="0.45">
      <c r="A17" s="400" t="s">
        <v>368</v>
      </c>
      <c r="B17" s="400"/>
      <c r="C17" s="400"/>
      <c r="D17" s="400"/>
      <c r="E17" s="400"/>
      <c r="F17" s="400"/>
      <c r="G17" s="400"/>
      <c r="H17" s="400"/>
    </row>
    <row r="18" spans="1:8" ht="19.5" x14ac:dyDescent="0.45">
      <c r="A18" s="27" t="s">
        <v>369</v>
      </c>
    </row>
  </sheetData>
  <mergeCells count="9">
    <mergeCell ref="A14:H14"/>
    <mergeCell ref="A15:H15"/>
    <mergeCell ref="A16:H16"/>
    <mergeCell ref="A17:H17"/>
    <mergeCell ref="A1:G1"/>
    <mergeCell ref="A2:G2"/>
    <mergeCell ref="A11:F11"/>
    <mergeCell ref="A12:H12"/>
    <mergeCell ref="A13:H13"/>
  </mergeCells>
  <phoneticPr fontId="2" type="noConversion"/>
  <printOptions horizontalCentered="1"/>
  <pageMargins left="0.56999999999999995" right="0.5" top="0.9055118110236221" bottom="0.23622047244094491" header="0.35433070866141736" footer="0.23622047244094491"/>
  <pageSetup paperSize="9" scale="85"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5"/>
  <sheetViews>
    <sheetView zoomScale="75" zoomScaleNormal="75" zoomScaleSheetLayoutView="100" workbookViewId="0">
      <selection activeCell="K16" sqref="K16"/>
    </sheetView>
  </sheetViews>
  <sheetFormatPr defaultColWidth="9.90625" defaultRowHeight="15.5" x14ac:dyDescent="0.35"/>
  <cols>
    <col min="1" max="1" width="25.453125" style="32" customWidth="1"/>
    <col min="2" max="2" width="12.6328125" style="32" customWidth="1"/>
    <col min="3" max="3" width="12.453125" style="32" bestFit="1" customWidth="1"/>
    <col min="4" max="4" width="18.90625" style="32" customWidth="1"/>
    <col min="5" max="5" width="20.6328125" style="32" customWidth="1"/>
    <col min="6" max="6" width="19.6328125" style="32" customWidth="1"/>
    <col min="7" max="7" width="8.453125" style="32" bestFit="1" customWidth="1"/>
    <col min="8" max="8" width="11.6328125" style="32" customWidth="1"/>
    <col min="9" max="9" width="6.08984375" style="32" bestFit="1" customWidth="1"/>
    <col min="10" max="11" width="8.90625" style="32" bestFit="1" customWidth="1"/>
    <col min="12" max="12" width="18.90625" style="32" customWidth="1"/>
    <col min="13" max="215" width="9.90625" style="32"/>
    <col min="216" max="216" width="24" style="32" customWidth="1"/>
    <col min="217" max="217" width="17.453125" style="32" customWidth="1"/>
    <col min="218" max="218" width="20.453125" style="32" customWidth="1"/>
    <col min="219" max="219" width="20.90625" style="32" customWidth="1"/>
    <col min="220" max="220" width="20.453125" style="32" customWidth="1"/>
    <col min="221" max="221" width="15.6328125" style="32" customWidth="1"/>
    <col min="222" max="222" width="18.36328125" style="32" customWidth="1"/>
    <col min="223" max="225" width="9.90625" style="32"/>
    <col min="226" max="226" width="9.6328125" style="32" customWidth="1"/>
    <col min="227" max="471" width="9.90625" style="32"/>
    <col min="472" max="472" width="24" style="32" customWidth="1"/>
    <col min="473" max="473" width="17.453125" style="32" customWidth="1"/>
    <col min="474" max="474" width="20.453125" style="32" customWidth="1"/>
    <col min="475" max="475" width="20.90625" style="32" customWidth="1"/>
    <col min="476" max="476" width="20.453125" style="32" customWidth="1"/>
    <col min="477" max="477" width="15.6328125" style="32" customWidth="1"/>
    <col min="478" max="478" width="18.36328125" style="32" customWidth="1"/>
    <col min="479" max="481" width="9.90625" style="32"/>
    <col min="482" max="482" width="9.6328125" style="32" customWidth="1"/>
    <col min="483" max="727" width="9.90625" style="32"/>
    <col min="728" max="728" width="24" style="32" customWidth="1"/>
    <col min="729" max="729" width="17.453125" style="32" customWidth="1"/>
    <col min="730" max="730" width="20.453125" style="32" customWidth="1"/>
    <col min="731" max="731" width="20.90625" style="32" customWidth="1"/>
    <col min="732" max="732" width="20.453125" style="32" customWidth="1"/>
    <col min="733" max="733" width="15.6328125" style="32" customWidth="1"/>
    <col min="734" max="734" width="18.36328125" style="32" customWidth="1"/>
    <col min="735" max="737" width="9.90625" style="32"/>
    <col min="738" max="738" width="9.6328125" style="32" customWidth="1"/>
    <col min="739" max="983" width="9.90625" style="32"/>
    <col min="984" max="984" width="24" style="32" customWidth="1"/>
    <col min="985" max="985" width="17.453125" style="32" customWidth="1"/>
    <col min="986" max="986" width="20.453125" style="32" customWidth="1"/>
    <col min="987" max="987" width="20.90625" style="32" customWidth="1"/>
    <col min="988" max="988" width="20.453125" style="32" customWidth="1"/>
    <col min="989" max="989" width="15.6328125" style="32" customWidth="1"/>
    <col min="990" max="990" width="18.36328125" style="32" customWidth="1"/>
    <col min="991" max="993" width="9.90625" style="32"/>
    <col min="994" max="994" width="9.6328125" style="32" customWidth="1"/>
    <col min="995" max="1239" width="9.90625" style="32"/>
    <col min="1240" max="1240" width="24" style="32" customWidth="1"/>
    <col min="1241" max="1241" width="17.453125" style="32" customWidth="1"/>
    <col min="1242" max="1242" width="20.453125" style="32" customWidth="1"/>
    <col min="1243" max="1243" width="20.90625" style="32" customWidth="1"/>
    <col min="1244" max="1244" width="20.453125" style="32" customWidth="1"/>
    <col min="1245" max="1245" width="15.6328125" style="32" customWidth="1"/>
    <col min="1246" max="1246" width="18.36328125" style="32" customWidth="1"/>
    <col min="1247" max="1249" width="9.90625" style="32"/>
    <col min="1250" max="1250" width="9.6328125" style="32" customWidth="1"/>
    <col min="1251" max="1495" width="9.90625" style="32"/>
    <col min="1496" max="1496" width="24" style="32" customWidth="1"/>
    <col min="1497" max="1497" width="17.453125" style="32" customWidth="1"/>
    <col min="1498" max="1498" width="20.453125" style="32" customWidth="1"/>
    <col min="1499" max="1499" width="20.90625" style="32" customWidth="1"/>
    <col min="1500" max="1500" width="20.453125" style="32" customWidth="1"/>
    <col min="1501" max="1501" width="15.6328125" style="32" customWidth="1"/>
    <col min="1502" max="1502" width="18.36328125" style="32" customWidth="1"/>
    <col min="1503" max="1505" width="9.90625" style="32"/>
    <col min="1506" max="1506" width="9.6328125" style="32" customWidth="1"/>
    <col min="1507" max="1751" width="9.90625" style="32"/>
    <col min="1752" max="1752" width="24" style="32" customWidth="1"/>
    <col min="1753" max="1753" width="17.453125" style="32" customWidth="1"/>
    <col min="1754" max="1754" width="20.453125" style="32" customWidth="1"/>
    <col min="1755" max="1755" width="20.90625" style="32" customWidth="1"/>
    <col min="1756" max="1756" width="20.453125" style="32" customWidth="1"/>
    <col min="1757" max="1757" width="15.6328125" style="32" customWidth="1"/>
    <col min="1758" max="1758" width="18.36328125" style="32" customWidth="1"/>
    <col min="1759" max="1761" width="9.90625" style="32"/>
    <col min="1762" max="1762" width="9.6328125" style="32" customWidth="1"/>
    <col min="1763" max="2007" width="9.90625" style="32"/>
    <col min="2008" max="2008" width="24" style="32" customWidth="1"/>
    <col min="2009" max="2009" width="17.453125" style="32" customWidth="1"/>
    <col min="2010" max="2010" width="20.453125" style="32" customWidth="1"/>
    <col min="2011" max="2011" width="20.90625" style="32" customWidth="1"/>
    <col min="2012" max="2012" width="20.453125" style="32" customWidth="1"/>
    <col min="2013" max="2013" width="15.6328125" style="32" customWidth="1"/>
    <col min="2014" max="2014" width="18.36328125" style="32" customWidth="1"/>
    <col min="2015" max="2017" width="9.90625" style="32"/>
    <col min="2018" max="2018" width="9.6328125" style="32" customWidth="1"/>
    <col min="2019" max="2263" width="9.90625" style="32"/>
    <col min="2264" max="2264" width="24" style="32" customWidth="1"/>
    <col min="2265" max="2265" width="17.453125" style="32" customWidth="1"/>
    <col min="2266" max="2266" width="20.453125" style="32" customWidth="1"/>
    <col min="2267" max="2267" width="20.90625" style="32" customWidth="1"/>
    <col min="2268" max="2268" width="20.453125" style="32" customWidth="1"/>
    <col min="2269" max="2269" width="15.6328125" style="32" customWidth="1"/>
    <col min="2270" max="2270" width="18.36328125" style="32" customWidth="1"/>
    <col min="2271" max="2273" width="9.90625" style="32"/>
    <col min="2274" max="2274" width="9.6328125" style="32" customWidth="1"/>
    <col min="2275" max="2519" width="9.90625" style="32"/>
    <col min="2520" max="2520" width="24" style="32" customWidth="1"/>
    <col min="2521" max="2521" width="17.453125" style="32" customWidth="1"/>
    <col min="2522" max="2522" width="20.453125" style="32" customWidth="1"/>
    <col min="2523" max="2523" width="20.90625" style="32" customWidth="1"/>
    <col min="2524" max="2524" width="20.453125" style="32" customWidth="1"/>
    <col min="2525" max="2525" width="15.6328125" style="32" customWidth="1"/>
    <col min="2526" max="2526" width="18.36328125" style="32" customWidth="1"/>
    <col min="2527" max="2529" width="9.90625" style="32"/>
    <col min="2530" max="2530" width="9.6328125" style="32" customWidth="1"/>
    <col min="2531" max="2775" width="9.90625" style="32"/>
    <col min="2776" max="2776" width="24" style="32" customWidth="1"/>
    <col min="2777" max="2777" width="17.453125" style="32" customWidth="1"/>
    <col min="2778" max="2778" width="20.453125" style="32" customWidth="1"/>
    <col min="2779" max="2779" width="20.90625" style="32" customWidth="1"/>
    <col min="2780" max="2780" width="20.453125" style="32" customWidth="1"/>
    <col min="2781" max="2781" width="15.6328125" style="32" customWidth="1"/>
    <col min="2782" max="2782" width="18.36328125" style="32" customWidth="1"/>
    <col min="2783" max="2785" width="9.90625" style="32"/>
    <col min="2786" max="2786" width="9.6328125" style="32" customWidth="1"/>
    <col min="2787" max="3031" width="9.90625" style="32"/>
    <col min="3032" max="3032" width="24" style="32" customWidth="1"/>
    <col min="3033" max="3033" width="17.453125" style="32" customWidth="1"/>
    <col min="3034" max="3034" width="20.453125" style="32" customWidth="1"/>
    <col min="3035" max="3035" width="20.90625" style="32" customWidth="1"/>
    <col min="3036" max="3036" width="20.453125" style="32" customWidth="1"/>
    <col min="3037" max="3037" width="15.6328125" style="32" customWidth="1"/>
    <col min="3038" max="3038" width="18.36328125" style="32" customWidth="1"/>
    <col min="3039" max="3041" width="9.90625" style="32"/>
    <col min="3042" max="3042" width="9.6328125" style="32" customWidth="1"/>
    <col min="3043" max="3287" width="9.90625" style="32"/>
    <col min="3288" max="3288" width="24" style="32" customWidth="1"/>
    <col min="3289" max="3289" width="17.453125" style="32" customWidth="1"/>
    <col min="3290" max="3290" width="20.453125" style="32" customWidth="1"/>
    <col min="3291" max="3291" width="20.90625" style="32" customWidth="1"/>
    <col min="3292" max="3292" width="20.453125" style="32" customWidth="1"/>
    <col min="3293" max="3293" width="15.6328125" style="32" customWidth="1"/>
    <col min="3294" max="3294" width="18.36328125" style="32" customWidth="1"/>
    <col min="3295" max="3297" width="9.90625" style="32"/>
    <col min="3298" max="3298" width="9.6328125" style="32" customWidth="1"/>
    <col min="3299" max="3543" width="9.90625" style="32"/>
    <col min="3544" max="3544" width="24" style="32" customWidth="1"/>
    <col min="3545" max="3545" width="17.453125" style="32" customWidth="1"/>
    <col min="3546" max="3546" width="20.453125" style="32" customWidth="1"/>
    <col min="3547" max="3547" width="20.90625" style="32" customWidth="1"/>
    <col min="3548" max="3548" width="20.453125" style="32" customWidth="1"/>
    <col min="3549" max="3549" width="15.6328125" style="32" customWidth="1"/>
    <col min="3550" max="3550" width="18.36328125" style="32" customWidth="1"/>
    <col min="3551" max="3553" width="9.90625" style="32"/>
    <col min="3554" max="3554" width="9.6328125" style="32" customWidth="1"/>
    <col min="3555" max="3799" width="9.90625" style="32"/>
    <col min="3800" max="3800" width="24" style="32" customWidth="1"/>
    <col min="3801" max="3801" width="17.453125" style="32" customWidth="1"/>
    <col min="3802" max="3802" width="20.453125" style="32" customWidth="1"/>
    <col min="3803" max="3803" width="20.90625" style="32" customWidth="1"/>
    <col min="3804" max="3804" width="20.453125" style="32" customWidth="1"/>
    <col min="3805" max="3805" width="15.6328125" style="32" customWidth="1"/>
    <col min="3806" max="3806" width="18.36328125" style="32" customWidth="1"/>
    <col min="3807" max="3809" width="9.90625" style="32"/>
    <col min="3810" max="3810" width="9.6328125" style="32" customWidth="1"/>
    <col min="3811" max="4055" width="9.90625" style="32"/>
    <col min="4056" max="4056" width="24" style="32" customWidth="1"/>
    <col min="4057" max="4057" width="17.453125" style="32" customWidth="1"/>
    <col min="4058" max="4058" width="20.453125" style="32" customWidth="1"/>
    <col min="4059" max="4059" width="20.90625" style="32" customWidth="1"/>
    <col min="4060" max="4060" width="20.453125" style="32" customWidth="1"/>
    <col min="4061" max="4061" width="15.6328125" style="32" customWidth="1"/>
    <col min="4062" max="4062" width="18.36328125" style="32" customWidth="1"/>
    <col min="4063" max="4065" width="9.90625" style="32"/>
    <col min="4066" max="4066" width="9.6328125" style="32" customWidth="1"/>
    <col min="4067" max="4311" width="9.90625" style="32"/>
    <col min="4312" max="4312" width="24" style="32" customWidth="1"/>
    <col min="4313" max="4313" width="17.453125" style="32" customWidth="1"/>
    <col min="4314" max="4314" width="20.453125" style="32" customWidth="1"/>
    <col min="4315" max="4315" width="20.90625" style="32" customWidth="1"/>
    <col min="4316" max="4316" width="20.453125" style="32" customWidth="1"/>
    <col min="4317" max="4317" width="15.6328125" style="32" customWidth="1"/>
    <col min="4318" max="4318" width="18.36328125" style="32" customWidth="1"/>
    <col min="4319" max="4321" width="9.90625" style="32"/>
    <col min="4322" max="4322" width="9.6328125" style="32" customWidth="1"/>
    <col min="4323" max="4567" width="9.90625" style="32"/>
    <col min="4568" max="4568" width="24" style="32" customWidth="1"/>
    <col min="4569" max="4569" width="17.453125" style="32" customWidth="1"/>
    <col min="4570" max="4570" width="20.453125" style="32" customWidth="1"/>
    <col min="4571" max="4571" width="20.90625" style="32" customWidth="1"/>
    <col min="4572" max="4572" width="20.453125" style="32" customWidth="1"/>
    <col min="4573" max="4573" width="15.6328125" style="32" customWidth="1"/>
    <col min="4574" max="4574" width="18.36328125" style="32" customWidth="1"/>
    <col min="4575" max="4577" width="9.90625" style="32"/>
    <col min="4578" max="4578" width="9.6328125" style="32" customWidth="1"/>
    <col min="4579" max="4823" width="9.90625" style="32"/>
    <col min="4824" max="4824" width="24" style="32" customWidth="1"/>
    <col min="4825" max="4825" width="17.453125" style="32" customWidth="1"/>
    <col min="4826" max="4826" width="20.453125" style="32" customWidth="1"/>
    <col min="4827" max="4827" width="20.90625" style="32" customWidth="1"/>
    <col min="4828" max="4828" width="20.453125" style="32" customWidth="1"/>
    <col min="4829" max="4829" width="15.6328125" style="32" customWidth="1"/>
    <col min="4830" max="4830" width="18.36328125" style="32" customWidth="1"/>
    <col min="4831" max="4833" width="9.90625" style="32"/>
    <col min="4834" max="4834" width="9.6328125" style="32" customWidth="1"/>
    <col min="4835" max="5079" width="9.90625" style="32"/>
    <col min="5080" max="5080" width="24" style="32" customWidth="1"/>
    <col min="5081" max="5081" width="17.453125" style="32" customWidth="1"/>
    <col min="5082" max="5082" width="20.453125" style="32" customWidth="1"/>
    <col min="5083" max="5083" width="20.90625" style="32" customWidth="1"/>
    <col min="5084" max="5084" width="20.453125" style="32" customWidth="1"/>
    <col min="5085" max="5085" width="15.6328125" style="32" customWidth="1"/>
    <col min="5086" max="5086" width="18.36328125" style="32" customWidth="1"/>
    <col min="5087" max="5089" width="9.90625" style="32"/>
    <col min="5090" max="5090" width="9.6328125" style="32" customWidth="1"/>
    <col min="5091" max="5335" width="9.90625" style="32"/>
    <col min="5336" max="5336" width="24" style="32" customWidth="1"/>
    <col min="5337" max="5337" width="17.453125" style="32" customWidth="1"/>
    <col min="5338" max="5338" width="20.453125" style="32" customWidth="1"/>
    <col min="5339" max="5339" width="20.90625" style="32" customWidth="1"/>
    <col min="5340" max="5340" width="20.453125" style="32" customWidth="1"/>
    <col min="5341" max="5341" width="15.6328125" style="32" customWidth="1"/>
    <col min="5342" max="5342" width="18.36328125" style="32" customWidth="1"/>
    <col min="5343" max="5345" width="9.90625" style="32"/>
    <col min="5346" max="5346" width="9.6328125" style="32" customWidth="1"/>
    <col min="5347" max="5591" width="9.90625" style="32"/>
    <col min="5592" max="5592" width="24" style="32" customWidth="1"/>
    <col min="5593" max="5593" width="17.453125" style="32" customWidth="1"/>
    <col min="5594" max="5594" width="20.453125" style="32" customWidth="1"/>
    <col min="5595" max="5595" width="20.90625" style="32" customWidth="1"/>
    <col min="5596" max="5596" width="20.453125" style="32" customWidth="1"/>
    <col min="5597" max="5597" width="15.6328125" style="32" customWidth="1"/>
    <col min="5598" max="5598" width="18.36328125" style="32" customWidth="1"/>
    <col min="5599" max="5601" width="9.90625" style="32"/>
    <col min="5602" max="5602" width="9.6328125" style="32" customWidth="1"/>
    <col min="5603" max="5847" width="9.90625" style="32"/>
    <col min="5848" max="5848" width="24" style="32" customWidth="1"/>
    <col min="5849" max="5849" width="17.453125" style="32" customWidth="1"/>
    <col min="5850" max="5850" width="20.453125" style="32" customWidth="1"/>
    <col min="5851" max="5851" width="20.90625" style="32" customWidth="1"/>
    <col min="5852" max="5852" width="20.453125" style="32" customWidth="1"/>
    <col min="5853" max="5853" width="15.6328125" style="32" customWidth="1"/>
    <col min="5854" max="5854" width="18.36328125" style="32" customWidth="1"/>
    <col min="5855" max="5857" width="9.90625" style="32"/>
    <col min="5858" max="5858" width="9.6328125" style="32" customWidth="1"/>
    <col min="5859" max="6103" width="9.90625" style="32"/>
    <col min="6104" max="6104" width="24" style="32" customWidth="1"/>
    <col min="6105" max="6105" width="17.453125" style="32" customWidth="1"/>
    <col min="6106" max="6106" width="20.453125" style="32" customWidth="1"/>
    <col min="6107" max="6107" width="20.90625" style="32" customWidth="1"/>
    <col min="6108" max="6108" width="20.453125" style="32" customWidth="1"/>
    <col min="6109" max="6109" width="15.6328125" style="32" customWidth="1"/>
    <col min="6110" max="6110" width="18.36328125" style="32" customWidth="1"/>
    <col min="6111" max="6113" width="9.90625" style="32"/>
    <col min="6114" max="6114" width="9.6328125" style="32" customWidth="1"/>
    <col min="6115" max="6359" width="9.90625" style="32"/>
    <col min="6360" max="6360" width="24" style="32" customWidth="1"/>
    <col min="6361" max="6361" width="17.453125" style="32" customWidth="1"/>
    <col min="6362" max="6362" width="20.453125" style="32" customWidth="1"/>
    <col min="6363" max="6363" width="20.90625" style="32" customWidth="1"/>
    <col min="6364" max="6364" width="20.453125" style="32" customWidth="1"/>
    <col min="6365" max="6365" width="15.6328125" style="32" customWidth="1"/>
    <col min="6366" max="6366" width="18.36328125" style="32" customWidth="1"/>
    <col min="6367" max="6369" width="9.90625" style="32"/>
    <col min="6370" max="6370" width="9.6328125" style="32" customWidth="1"/>
    <col min="6371" max="6615" width="9.90625" style="32"/>
    <col min="6616" max="6616" width="24" style="32" customWidth="1"/>
    <col min="6617" max="6617" width="17.453125" style="32" customWidth="1"/>
    <col min="6618" max="6618" width="20.453125" style="32" customWidth="1"/>
    <col min="6619" max="6619" width="20.90625" style="32" customWidth="1"/>
    <col min="6620" max="6620" width="20.453125" style="32" customWidth="1"/>
    <col min="6621" max="6621" width="15.6328125" style="32" customWidth="1"/>
    <col min="6622" max="6622" width="18.36328125" style="32" customWidth="1"/>
    <col min="6623" max="6625" width="9.90625" style="32"/>
    <col min="6626" max="6626" width="9.6328125" style="32" customWidth="1"/>
    <col min="6627" max="6871" width="9.90625" style="32"/>
    <col min="6872" max="6872" width="24" style="32" customWidth="1"/>
    <col min="6873" max="6873" width="17.453125" style="32" customWidth="1"/>
    <col min="6874" max="6874" width="20.453125" style="32" customWidth="1"/>
    <col min="6875" max="6875" width="20.90625" style="32" customWidth="1"/>
    <col min="6876" max="6876" width="20.453125" style="32" customWidth="1"/>
    <col min="6877" max="6877" width="15.6328125" style="32" customWidth="1"/>
    <col min="6878" max="6878" width="18.36328125" style="32" customWidth="1"/>
    <col min="6879" max="6881" width="9.90625" style="32"/>
    <col min="6882" max="6882" width="9.6328125" style="32" customWidth="1"/>
    <col min="6883" max="7127" width="9.90625" style="32"/>
    <col min="7128" max="7128" width="24" style="32" customWidth="1"/>
    <col min="7129" max="7129" width="17.453125" style="32" customWidth="1"/>
    <col min="7130" max="7130" width="20.453125" style="32" customWidth="1"/>
    <col min="7131" max="7131" width="20.90625" style="32" customWidth="1"/>
    <col min="7132" max="7132" width="20.453125" style="32" customWidth="1"/>
    <col min="7133" max="7133" width="15.6328125" style="32" customWidth="1"/>
    <col min="7134" max="7134" width="18.36328125" style="32" customWidth="1"/>
    <col min="7135" max="7137" width="9.90625" style="32"/>
    <col min="7138" max="7138" width="9.6328125" style="32" customWidth="1"/>
    <col min="7139" max="7383" width="9.90625" style="32"/>
    <col min="7384" max="7384" width="24" style="32" customWidth="1"/>
    <col min="7385" max="7385" width="17.453125" style="32" customWidth="1"/>
    <col min="7386" max="7386" width="20.453125" style="32" customWidth="1"/>
    <col min="7387" max="7387" width="20.90625" style="32" customWidth="1"/>
    <col min="7388" max="7388" width="20.453125" style="32" customWidth="1"/>
    <col min="7389" max="7389" width="15.6328125" style="32" customWidth="1"/>
    <col min="7390" max="7390" width="18.36328125" style="32" customWidth="1"/>
    <col min="7391" max="7393" width="9.90625" style="32"/>
    <col min="7394" max="7394" width="9.6328125" style="32" customWidth="1"/>
    <col min="7395" max="7639" width="9.90625" style="32"/>
    <col min="7640" max="7640" width="24" style="32" customWidth="1"/>
    <col min="7641" max="7641" width="17.453125" style="32" customWidth="1"/>
    <col min="7642" max="7642" width="20.453125" style="32" customWidth="1"/>
    <col min="7643" max="7643" width="20.90625" style="32" customWidth="1"/>
    <col min="7644" max="7644" width="20.453125" style="32" customWidth="1"/>
    <col min="7645" max="7645" width="15.6328125" style="32" customWidth="1"/>
    <col min="7646" max="7646" width="18.36328125" style="32" customWidth="1"/>
    <col min="7647" max="7649" width="9.90625" style="32"/>
    <col min="7650" max="7650" width="9.6328125" style="32" customWidth="1"/>
    <col min="7651" max="7895" width="9.90625" style="32"/>
    <col min="7896" max="7896" width="24" style="32" customWidth="1"/>
    <col min="7897" max="7897" width="17.453125" style="32" customWidth="1"/>
    <col min="7898" max="7898" width="20.453125" style="32" customWidth="1"/>
    <col min="7899" max="7899" width="20.90625" style="32" customWidth="1"/>
    <col min="7900" max="7900" width="20.453125" style="32" customWidth="1"/>
    <col min="7901" max="7901" width="15.6328125" style="32" customWidth="1"/>
    <col min="7902" max="7902" width="18.36328125" style="32" customWidth="1"/>
    <col min="7903" max="7905" width="9.90625" style="32"/>
    <col min="7906" max="7906" width="9.6328125" style="32" customWidth="1"/>
    <col min="7907" max="8151" width="9.90625" style="32"/>
    <col min="8152" max="8152" width="24" style="32" customWidth="1"/>
    <col min="8153" max="8153" width="17.453125" style="32" customWidth="1"/>
    <col min="8154" max="8154" width="20.453125" style="32" customWidth="1"/>
    <col min="8155" max="8155" width="20.90625" style="32" customWidth="1"/>
    <col min="8156" max="8156" width="20.453125" style="32" customWidth="1"/>
    <col min="8157" max="8157" width="15.6328125" style="32" customWidth="1"/>
    <col min="8158" max="8158" width="18.36328125" style="32" customWidth="1"/>
    <col min="8159" max="8161" width="9.90625" style="32"/>
    <col min="8162" max="8162" width="9.6328125" style="32" customWidth="1"/>
    <col min="8163" max="8407" width="9.90625" style="32"/>
    <col min="8408" max="8408" width="24" style="32" customWidth="1"/>
    <col min="8409" max="8409" width="17.453125" style="32" customWidth="1"/>
    <col min="8410" max="8410" width="20.453125" style="32" customWidth="1"/>
    <col min="8411" max="8411" width="20.90625" style="32" customWidth="1"/>
    <col min="8412" max="8412" width="20.453125" style="32" customWidth="1"/>
    <col min="8413" max="8413" width="15.6328125" style="32" customWidth="1"/>
    <col min="8414" max="8414" width="18.36328125" style="32" customWidth="1"/>
    <col min="8415" max="8417" width="9.90625" style="32"/>
    <col min="8418" max="8418" width="9.6328125" style="32" customWidth="1"/>
    <col min="8419" max="8663" width="9.90625" style="32"/>
    <col min="8664" max="8664" width="24" style="32" customWidth="1"/>
    <col min="8665" max="8665" width="17.453125" style="32" customWidth="1"/>
    <col min="8666" max="8666" width="20.453125" style="32" customWidth="1"/>
    <col min="8667" max="8667" width="20.90625" style="32" customWidth="1"/>
    <col min="8668" max="8668" width="20.453125" style="32" customWidth="1"/>
    <col min="8669" max="8669" width="15.6328125" style="32" customWidth="1"/>
    <col min="8670" max="8670" width="18.36328125" style="32" customWidth="1"/>
    <col min="8671" max="8673" width="9.90625" style="32"/>
    <col min="8674" max="8674" width="9.6328125" style="32" customWidth="1"/>
    <col min="8675" max="8919" width="9.90625" style="32"/>
    <col min="8920" max="8920" width="24" style="32" customWidth="1"/>
    <col min="8921" max="8921" width="17.453125" style="32" customWidth="1"/>
    <col min="8922" max="8922" width="20.453125" style="32" customWidth="1"/>
    <col min="8923" max="8923" width="20.90625" style="32" customWidth="1"/>
    <col min="8924" max="8924" width="20.453125" style="32" customWidth="1"/>
    <col min="8925" max="8925" width="15.6328125" style="32" customWidth="1"/>
    <col min="8926" max="8926" width="18.36328125" style="32" customWidth="1"/>
    <col min="8927" max="8929" width="9.90625" style="32"/>
    <col min="8930" max="8930" width="9.6328125" style="32" customWidth="1"/>
    <col min="8931" max="9175" width="9.90625" style="32"/>
    <col min="9176" max="9176" width="24" style="32" customWidth="1"/>
    <col min="9177" max="9177" width="17.453125" style="32" customWidth="1"/>
    <col min="9178" max="9178" width="20.453125" style="32" customWidth="1"/>
    <col min="9179" max="9179" width="20.90625" style="32" customWidth="1"/>
    <col min="9180" max="9180" width="20.453125" style="32" customWidth="1"/>
    <col min="9181" max="9181" width="15.6328125" style="32" customWidth="1"/>
    <col min="9182" max="9182" width="18.36328125" style="32" customWidth="1"/>
    <col min="9183" max="9185" width="9.90625" style="32"/>
    <col min="9186" max="9186" width="9.6328125" style="32" customWidth="1"/>
    <col min="9187" max="9431" width="9.90625" style="32"/>
    <col min="9432" max="9432" width="24" style="32" customWidth="1"/>
    <col min="9433" max="9433" width="17.453125" style="32" customWidth="1"/>
    <col min="9434" max="9434" width="20.453125" style="32" customWidth="1"/>
    <col min="9435" max="9435" width="20.90625" style="32" customWidth="1"/>
    <col min="9436" max="9436" width="20.453125" style="32" customWidth="1"/>
    <col min="9437" max="9437" width="15.6328125" style="32" customWidth="1"/>
    <col min="9438" max="9438" width="18.36328125" style="32" customWidth="1"/>
    <col min="9439" max="9441" width="9.90625" style="32"/>
    <col min="9442" max="9442" width="9.6328125" style="32" customWidth="1"/>
    <col min="9443" max="9687" width="9.90625" style="32"/>
    <col min="9688" max="9688" width="24" style="32" customWidth="1"/>
    <col min="9689" max="9689" width="17.453125" style="32" customWidth="1"/>
    <col min="9690" max="9690" width="20.453125" style="32" customWidth="1"/>
    <col min="9691" max="9691" width="20.90625" style="32" customWidth="1"/>
    <col min="9692" max="9692" width="20.453125" style="32" customWidth="1"/>
    <col min="9693" max="9693" width="15.6328125" style="32" customWidth="1"/>
    <col min="9694" max="9694" width="18.36328125" style="32" customWidth="1"/>
    <col min="9695" max="9697" width="9.90625" style="32"/>
    <col min="9698" max="9698" width="9.6328125" style="32" customWidth="1"/>
    <col min="9699" max="9943" width="9.90625" style="32"/>
    <col min="9944" max="9944" width="24" style="32" customWidth="1"/>
    <col min="9945" max="9945" width="17.453125" style="32" customWidth="1"/>
    <col min="9946" max="9946" width="20.453125" style="32" customWidth="1"/>
    <col min="9947" max="9947" width="20.90625" style="32" customWidth="1"/>
    <col min="9948" max="9948" width="20.453125" style="32" customWidth="1"/>
    <col min="9949" max="9949" width="15.6328125" style="32" customWidth="1"/>
    <col min="9950" max="9950" width="18.36328125" style="32" customWidth="1"/>
    <col min="9951" max="9953" width="9.90625" style="32"/>
    <col min="9954" max="9954" width="9.6328125" style="32" customWidth="1"/>
    <col min="9955" max="10199" width="9.90625" style="32"/>
    <col min="10200" max="10200" width="24" style="32" customWidth="1"/>
    <col min="10201" max="10201" width="17.453125" style="32" customWidth="1"/>
    <col min="10202" max="10202" width="20.453125" style="32" customWidth="1"/>
    <col min="10203" max="10203" width="20.90625" style="32" customWidth="1"/>
    <col min="10204" max="10204" width="20.453125" style="32" customWidth="1"/>
    <col min="10205" max="10205" width="15.6328125" style="32" customWidth="1"/>
    <col min="10206" max="10206" width="18.36328125" style="32" customWidth="1"/>
    <col min="10207" max="10209" width="9.90625" style="32"/>
    <col min="10210" max="10210" width="9.6328125" style="32" customWidth="1"/>
    <col min="10211" max="10455" width="9.90625" style="32"/>
    <col min="10456" max="10456" width="24" style="32" customWidth="1"/>
    <col min="10457" max="10457" width="17.453125" style="32" customWidth="1"/>
    <col min="10458" max="10458" width="20.453125" style="32" customWidth="1"/>
    <col min="10459" max="10459" width="20.90625" style="32" customWidth="1"/>
    <col min="10460" max="10460" width="20.453125" style="32" customWidth="1"/>
    <col min="10461" max="10461" width="15.6328125" style="32" customWidth="1"/>
    <col min="10462" max="10462" width="18.36328125" style="32" customWidth="1"/>
    <col min="10463" max="10465" width="9.90625" style="32"/>
    <col min="10466" max="10466" width="9.6328125" style="32" customWidth="1"/>
    <col min="10467" max="10711" width="9.90625" style="32"/>
    <col min="10712" max="10712" width="24" style="32" customWidth="1"/>
    <col min="10713" max="10713" width="17.453125" style="32" customWidth="1"/>
    <col min="10714" max="10714" width="20.453125" style="32" customWidth="1"/>
    <col min="10715" max="10715" width="20.90625" style="32" customWidth="1"/>
    <col min="10716" max="10716" width="20.453125" style="32" customWidth="1"/>
    <col min="10717" max="10717" width="15.6328125" style="32" customWidth="1"/>
    <col min="10718" max="10718" width="18.36328125" style="32" customWidth="1"/>
    <col min="10719" max="10721" width="9.90625" style="32"/>
    <col min="10722" max="10722" width="9.6328125" style="32" customWidth="1"/>
    <col min="10723" max="10967" width="9.90625" style="32"/>
    <col min="10968" max="10968" width="24" style="32" customWidth="1"/>
    <col min="10969" max="10969" width="17.453125" style="32" customWidth="1"/>
    <col min="10970" max="10970" width="20.453125" style="32" customWidth="1"/>
    <col min="10971" max="10971" width="20.90625" style="32" customWidth="1"/>
    <col min="10972" max="10972" width="20.453125" style="32" customWidth="1"/>
    <col min="10973" max="10973" width="15.6328125" style="32" customWidth="1"/>
    <col min="10974" max="10974" width="18.36328125" style="32" customWidth="1"/>
    <col min="10975" max="10977" width="9.90625" style="32"/>
    <col min="10978" max="10978" width="9.6328125" style="32" customWidth="1"/>
    <col min="10979" max="11223" width="9.90625" style="32"/>
    <col min="11224" max="11224" width="24" style="32" customWidth="1"/>
    <col min="11225" max="11225" width="17.453125" style="32" customWidth="1"/>
    <col min="11226" max="11226" width="20.453125" style="32" customWidth="1"/>
    <col min="11227" max="11227" width="20.90625" style="32" customWidth="1"/>
    <col min="11228" max="11228" width="20.453125" style="32" customWidth="1"/>
    <col min="11229" max="11229" width="15.6328125" style="32" customWidth="1"/>
    <col min="11230" max="11230" width="18.36328125" style="32" customWidth="1"/>
    <col min="11231" max="11233" width="9.90625" style="32"/>
    <col min="11234" max="11234" width="9.6328125" style="32" customWidth="1"/>
    <col min="11235" max="11479" width="9.90625" style="32"/>
    <col min="11480" max="11480" width="24" style="32" customWidth="1"/>
    <col min="11481" max="11481" width="17.453125" style="32" customWidth="1"/>
    <col min="11482" max="11482" width="20.453125" style="32" customWidth="1"/>
    <col min="11483" max="11483" width="20.90625" style="32" customWidth="1"/>
    <col min="11484" max="11484" width="20.453125" style="32" customWidth="1"/>
    <col min="11485" max="11485" width="15.6328125" style="32" customWidth="1"/>
    <col min="11486" max="11486" width="18.36328125" style="32" customWidth="1"/>
    <col min="11487" max="11489" width="9.90625" style="32"/>
    <col min="11490" max="11490" width="9.6328125" style="32" customWidth="1"/>
    <col min="11491" max="11735" width="9.90625" style="32"/>
    <col min="11736" max="11736" width="24" style="32" customWidth="1"/>
    <col min="11737" max="11737" width="17.453125" style="32" customWidth="1"/>
    <col min="11738" max="11738" width="20.453125" style="32" customWidth="1"/>
    <col min="11739" max="11739" width="20.90625" style="32" customWidth="1"/>
    <col min="11740" max="11740" width="20.453125" style="32" customWidth="1"/>
    <col min="11741" max="11741" width="15.6328125" style="32" customWidth="1"/>
    <col min="11742" max="11742" width="18.36328125" style="32" customWidth="1"/>
    <col min="11743" max="11745" width="9.90625" style="32"/>
    <col min="11746" max="11746" width="9.6328125" style="32" customWidth="1"/>
    <col min="11747" max="11991" width="9.90625" style="32"/>
    <col min="11992" max="11992" width="24" style="32" customWidth="1"/>
    <col min="11993" max="11993" width="17.453125" style="32" customWidth="1"/>
    <col min="11994" max="11994" width="20.453125" style="32" customWidth="1"/>
    <col min="11995" max="11995" width="20.90625" style="32" customWidth="1"/>
    <col min="11996" max="11996" width="20.453125" style="32" customWidth="1"/>
    <col min="11997" max="11997" width="15.6328125" style="32" customWidth="1"/>
    <col min="11998" max="11998" width="18.36328125" style="32" customWidth="1"/>
    <col min="11999" max="12001" width="9.90625" style="32"/>
    <col min="12002" max="12002" width="9.6328125" style="32" customWidth="1"/>
    <col min="12003" max="12247" width="9.90625" style="32"/>
    <col min="12248" max="12248" width="24" style="32" customWidth="1"/>
    <col min="12249" max="12249" width="17.453125" style="32" customWidth="1"/>
    <col min="12250" max="12250" width="20.453125" style="32" customWidth="1"/>
    <col min="12251" max="12251" width="20.90625" style="32" customWidth="1"/>
    <col min="12252" max="12252" width="20.453125" style="32" customWidth="1"/>
    <col min="12253" max="12253" width="15.6328125" style="32" customWidth="1"/>
    <col min="12254" max="12254" width="18.36328125" style="32" customWidth="1"/>
    <col min="12255" max="12257" width="9.90625" style="32"/>
    <col min="12258" max="12258" width="9.6328125" style="32" customWidth="1"/>
    <col min="12259" max="12503" width="9.90625" style="32"/>
    <col min="12504" max="12504" width="24" style="32" customWidth="1"/>
    <col min="12505" max="12505" width="17.453125" style="32" customWidth="1"/>
    <col min="12506" max="12506" width="20.453125" style="32" customWidth="1"/>
    <col min="12507" max="12507" width="20.90625" style="32" customWidth="1"/>
    <col min="12508" max="12508" width="20.453125" style="32" customWidth="1"/>
    <col min="12509" max="12509" width="15.6328125" style="32" customWidth="1"/>
    <col min="12510" max="12510" width="18.36328125" style="32" customWidth="1"/>
    <col min="12511" max="12513" width="9.90625" style="32"/>
    <col min="12514" max="12514" width="9.6328125" style="32" customWidth="1"/>
    <col min="12515" max="12759" width="9.90625" style="32"/>
    <col min="12760" max="12760" width="24" style="32" customWidth="1"/>
    <col min="12761" max="12761" width="17.453125" style="32" customWidth="1"/>
    <col min="12762" max="12762" width="20.453125" style="32" customWidth="1"/>
    <col min="12763" max="12763" width="20.90625" style="32" customWidth="1"/>
    <col min="12764" max="12764" width="20.453125" style="32" customWidth="1"/>
    <col min="12765" max="12765" width="15.6328125" style="32" customWidth="1"/>
    <col min="12766" max="12766" width="18.36328125" style="32" customWidth="1"/>
    <col min="12767" max="12769" width="9.90625" style="32"/>
    <col min="12770" max="12770" width="9.6328125" style="32" customWidth="1"/>
    <col min="12771" max="13015" width="9.90625" style="32"/>
    <col min="13016" max="13016" width="24" style="32" customWidth="1"/>
    <col min="13017" max="13017" width="17.453125" style="32" customWidth="1"/>
    <col min="13018" max="13018" width="20.453125" style="32" customWidth="1"/>
    <col min="13019" max="13019" width="20.90625" style="32" customWidth="1"/>
    <col min="13020" max="13020" width="20.453125" style="32" customWidth="1"/>
    <col min="13021" max="13021" width="15.6328125" style="32" customWidth="1"/>
    <col min="13022" max="13022" width="18.36328125" style="32" customWidth="1"/>
    <col min="13023" max="13025" width="9.90625" style="32"/>
    <col min="13026" max="13026" width="9.6328125" style="32" customWidth="1"/>
    <col min="13027" max="13271" width="9.90625" style="32"/>
    <col min="13272" max="13272" width="24" style="32" customWidth="1"/>
    <col min="13273" max="13273" width="17.453125" style="32" customWidth="1"/>
    <col min="13274" max="13274" width="20.453125" style="32" customWidth="1"/>
    <col min="13275" max="13275" width="20.90625" style="32" customWidth="1"/>
    <col min="13276" max="13276" width="20.453125" style="32" customWidth="1"/>
    <col min="13277" max="13277" width="15.6328125" style="32" customWidth="1"/>
    <col min="13278" max="13278" width="18.36328125" style="32" customWidth="1"/>
    <col min="13279" max="13281" width="9.90625" style="32"/>
    <col min="13282" max="13282" width="9.6328125" style="32" customWidth="1"/>
    <col min="13283" max="13527" width="9.90625" style="32"/>
    <col min="13528" max="13528" width="24" style="32" customWidth="1"/>
    <col min="13529" max="13529" width="17.453125" style="32" customWidth="1"/>
    <col min="13530" max="13530" width="20.453125" style="32" customWidth="1"/>
    <col min="13531" max="13531" width="20.90625" style="32" customWidth="1"/>
    <col min="13532" max="13532" width="20.453125" style="32" customWidth="1"/>
    <col min="13533" max="13533" width="15.6328125" style="32" customWidth="1"/>
    <col min="13534" max="13534" width="18.36328125" style="32" customWidth="1"/>
    <col min="13535" max="13537" width="9.90625" style="32"/>
    <col min="13538" max="13538" width="9.6328125" style="32" customWidth="1"/>
    <col min="13539" max="13783" width="9.90625" style="32"/>
    <col min="13784" max="13784" width="24" style="32" customWidth="1"/>
    <col min="13785" max="13785" width="17.453125" style="32" customWidth="1"/>
    <col min="13786" max="13786" width="20.453125" style="32" customWidth="1"/>
    <col min="13787" max="13787" width="20.90625" style="32" customWidth="1"/>
    <col min="13788" max="13788" width="20.453125" style="32" customWidth="1"/>
    <col min="13789" max="13789" width="15.6328125" style="32" customWidth="1"/>
    <col min="13790" max="13790" width="18.36328125" style="32" customWidth="1"/>
    <col min="13791" max="13793" width="9.90625" style="32"/>
    <col min="13794" max="13794" width="9.6328125" style="32" customWidth="1"/>
    <col min="13795" max="14039" width="9.90625" style="32"/>
    <col min="14040" max="14040" width="24" style="32" customWidth="1"/>
    <col min="14041" max="14041" width="17.453125" style="32" customWidth="1"/>
    <col min="14042" max="14042" width="20.453125" style="32" customWidth="1"/>
    <col min="14043" max="14043" width="20.90625" style="32" customWidth="1"/>
    <col min="14044" max="14044" width="20.453125" style="32" customWidth="1"/>
    <col min="14045" max="14045" width="15.6328125" style="32" customWidth="1"/>
    <col min="14046" max="14046" width="18.36328125" style="32" customWidth="1"/>
    <col min="14047" max="14049" width="9.90625" style="32"/>
    <col min="14050" max="14050" width="9.6328125" style="32" customWidth="1"/>
    <col min="14051" max="14295" width="9.90625" style="32"/>
    <col min="14296" max="14296" width="24" style="32" customWidth="1"/>
    <col min="14297" max="14297" width="17.453125" style="32" customWidth="1"/>
    <col min="14298" max="14298" width="20.453125" style="32" customWidth="1"/>
    <col min="14299" max="14299" width="20.90625" style="32" customWidth="1"/>
    <col min="14300" max="14300" width="20.453125" style="32" customWidth="1"/>
    <col min="14301" max="14301" width="15.6328125" style="32" customWidth="1"/>
    <col min="14302" max="14302" width="18.36328125" style="32" customWidth="1"/>
    <col min="14303" max="14305" width="9.90625" style="32"/>
    <col min="14306" max="14306" width="9.6328125" style="32" customWidth="1"/>
    <col min="14307" max="14551" width="9.90625" style="32"/>
    <col min="14552" max="14552" width="24" style="32" customWidth="1"/>
    <col min="14553" max="14553" width="17.453125" style="32" customWidth="1"/>
    <col min="14554" max="14554" width="20.453125" style="32" customWidth="1"/>
    <col min="14555" max="14555" width="20.90625" style="32" customWidth="1"/>
    <col min="14556" max="14556" width="20.453125" style="32" customWidth="1"/>
    <col min="14557" max="14557" width="15.6328125" style="32" customWidth="1"/>
    <col min="14558" max="14558" width="18.36328125" style="32" customWidth="1"/>
    <col min="14559" max="14561" width="9.90625" style="32"/>
    <col min="14562" max="14562" width="9.6328125" style="32" customWidth="1"/>
    <col min="14563" max="14807" width="9.90625" style="32"/>
    <col min="14808" max="14808" width="24" style="32" customWidth="1"/>
    <col min="14809" max="14809" width="17.453125" style="32" customWidth="1"/>
    <col min="14810" max="14810" width="20.453125" style="32" customWidth="1"/>
    <col min="14811" max="14811" width="20.90625" style="32" customWidth="1"/>
    <col min="14812" max="14812" width="20.453125" style="32" customWidth="1"/>
    <col min="14813" max="14813" width="15.6328125" style="32" customWidth="1"/>
    <col min="14814" max="14814" width="18.36328125" style="32" customWidth="1"/>
    <col min="14815" max="14817" width="9.90625" style="32"/>
    <col min="14818" max="14818" width="9.6328125" style="32" customWidth="1"/>
    <col min="14819" max="15063" width="9.90625" style="32"/>
    <col min="15064" max="15064" width="24" style="32" customWidth="1"/>
    <col min="15065" max="15065" width="17.453125" style="32" customWidth="1"/>
    <col min="15066" max="15066" width="20.453125" style="32" customWidth="1"/>
    <col min="15067" max="15067" width="20.90625" style="32" customWidth="1"/>
    <col min="15068" max="15068" width="20.453125" style="32" customWidth="1"/>
    <col min="15069" max="15069" width="15.6328125" style="32" customWidth="1"/>
    <col min="15070" max="15070" width="18.36328125" style="32" customWidth="1"/>
    <col min="15071" max="15073" width="9.90625" style="32"/>
    <col min="15074" max="15074" width="9.6328125" style="32" customWidth="1"/>
    <col min="15075" max="15319" width="9.90625" style="32"/>
    <col min="15320" max="15320" width="24" style="32" customWidth="1"/>
    <col min="15321" max="15321" width="17.453125" style="32" customWidth="1"/>
    <col min="15322" max="15322" width="20.453125" style="32" customWidth="1"/>
    <col min="15323" max="15323" width="20.90625" style="32" customWidth="1"/>
    <col min="15324" max="15324" width="20.453125" style="32" customWidth="1"/>
    <col min="15325" max="15325" width="15.6328125" style="32" customWidth="1"/>
    <col min="15326" max="15326" width="18.36328125" style="32" customWidth="1"/>
    <col min="15327" max="15329" width="9.90625" style="32"/>
    <col min="15330" max="15330" width="9.6328125" style="32" customWidth="1"/>
    <col min="15331" max="15575" width="9.90625" style="32"/>
    <col min="15576" max="15576" width="24" style="32" customWidth="1"/>
    <col min="15577" max="15577" width="17.453125" style="32" customWidth="1"/>
    <col min="15578" max="15578" width="20.453125" style="32" customWidth="1"/>
    <col min="15579" max="15579" width="20.90625" style="32" customWidth="1"/>
    <col min="15580" max="15580" width="20.453125" style="32" customWidth="1"/>
    <col min="15581" max="15581" width="15.6328125" style="32" customWidth="1"/>
    <col min="15582" max="15582" width="18.36328125" style="32" customWidth="1"/>
    <col min="15583" max="15585" width="9.90625" style="32"/>
    <col min="15586" max="15586" width="9.6328125" style="32" customWidth="1"/>
    <col min="15587" max="15831" width="9.90625" style="32"/>
    <col min="15832" max="15832" width="24" style="32" customWidth="1"/>
    <col min="15833" max="15833" width="17.453125" style="32" customWidth="1"/>
    <col min="15834" max="15834" width="20.453125" style="32" customWidth="1"/>
    <col min="15835" max="15835" width="20.90625" style="32" customWidth="1"/>
    <col min="15836" max="15836" width="20.453125" style="32" customWidth="1"/>
    <col min="15837" max="15837" width="15.6328125" style="32" customWidth="1"/>
    <col min="15838" max="15838" width="18.36328125" style="32" customWidth="1"/>
    <col min="15839" max="15841" width="9.90625" style="32"/>
    <col min="15842" max="15842" width="9.6328125" style="32" customWidth="1"/>
    <col min="15843" max="16087" width="9.90625" style="32"/>
    <col min="16088" max="16088" width="24" style="32" customWidth="1"/>
    <col min="16089" max="16089" width="17.453125" style="32" customWidth="1"/>
    <col min="16090" max="16090" width="20.453125" style="32" customWidth="1"/>
    <col min="16091" max="16091" width="20.90625" style="32" customWidth="1"/>
    <col min="16092" max="16092" width="20.453125" style="32" customWidth="1"/>
    <col min="16093" max="16093" width="15.6328125" style="32" customWidth="1"/>
    <col min="16094" max="16094" width="18.36328125" style="32" customWidth="1"/>
    <col min="16095" max="16097" width="9.90625" style="32"/>
    <col min="16098" max="16098" width="9.6328125" style="32" customWidth="1"/>
    <col min="16099" max="16384" width="9.90625" style="32"/>
  </cols>
  <sheetData>
    <row r="1" spans="1:12" ht="25.5" customHeight="1" x14ac:dyDescent="0.45">
      <c r="A1" s="401" t="str">
        <f>經費支出彙總表!B3</f>
        <v>XXX公司</v>
      </c>
      <c r="B1" s="402"/>
      <c r="C1" s="402"/>
      <c r="D1" s="402"/>
      <c r="E1" s="402"/>
      <c r="F1" s="402"/>
      <c r="G1" s="402"/>
      <c r="H1" s="402"/>
      <c r="I1" s="402"/>
      <c r="J1" s="402"/>
      <c r="K1" s="402"/>
    </row>
    <row r="2" spans="1:12" ht="21.5" x14ac:dyDescent="0.45">
      <c r="A2" s="403" t="s">
        <v>248</v>
      </c>
      <c r="B2" s="404"/>
      <c r="C2" s="404"/>
      <c r="D2" s="404"/>
      <c r="E2" s="404"/>
      <c r="F2" s="404"/>
      <c r="G2" s="404"/>
      <c r="H2" s="404"/>
      <c r="I2" s="404"/>
      <c r="J2" s="404"/>
      <c r="K2" s="404"/>
    </row>
    <row r="3" spans="1:12" ht="20.25" customHeight="1" thickBot="1" x14ac:dyDescent="0.45">
      <c r="A3" s="33"/>
      <c r="B3" s="39"/>
      <c r="C3" s="39"/>
      <c r="E3" s="40"/>
      <c r="F3" s="40"/>
      <c r="G3" s="40"/>
      <c r="H3" s="40"/>
      <c r="I3" s="40"/>
      <c r="J3" s="40"/>
      <c r="L3" s="41" t="s">
        <v>46</v>
      </c>
    </row>
    <row r="4" spans="1:12" s="44" customFormat="1" ht="21" customHeight="1" x14ac:dyDescent="0.4">
      <c r="A4" s="126" t="s">
        <v>47</v>
      </c>
      <c r="B4" s="131" t="s">
        <v>120</v>
      </c>
      <c r="C4" s="131" t="s">
        <v>223</v>
      </c>
      <c r="D4" s="131" t="s">
        <v>230</v>
      </c>
      <c r="E4" s="131" t="s">
        <v>231</v>
      </c>
      <c r="F4" s="131" t="s">
        <v>232</v>
      </c>
      <c r="G4" s="131" t="s">
        <v>224</v>
      </c>
      <c r="H4" s="131" t="s">
        <v>112</v>
      </c>
      <c r="I4" s="131" t="s">
        <v>238</v>
      </c>
      <c r="J4" s="131" t="s">
        <v>113</v>
      </c>
      <c r="K4" s="131" t="s">
        <v>36</v>
      </c>
      <c r="L4" s="132" t="s">
        <v>51</v>
      </c>
    </row>
    <row r="5" spans="1:12" ht="21" customHeight="1" x14ac:dyDescent="0.4">
      <c r="A5" s="207" t="s">
        <v>59</v>
      </c>
      <c r="B5" s="205" t="s">
        <v>52</v>
      </c>
      <c r="C5" s="205"/>
      <c r="D5" s="205" t="s">
        <v>372</v>
      </c>
      <c r="E5" s="205" t="s">
        <v>53</v>
      </c>
      <c r="F5" s="204" t="s">
        <v>60</v>
      </c>
      <c r="G5" s="204"/>
      <c r="H5" s="217">
        <v>1</v>
      </c>
      <c r="I5" s="217"/>
      <c r="J5" s="206">
        <v>1500</v>
      </c>
      <c r="K5" s="206">
        <f>J5*H5</f>
        <v>1500</v>
      </c>
      <c r="L5" s="208" t="s">
        <v>363</v>
      </c>
    </row>
    <row r="6" spans="1:12" ht="21" customHeight="1" x14ac:dyDescent="0.4">
      <c r="A6" s="207" t="s">
        <v>276</v>
      </c>
      <c r="B6" s="205" t="s">
        <v>54</v>
      </c>
      <c r="C6" s="205"/>
      <c r="D6" s="205" t="s">
        <v>373</v>
      </c>
      <c r="E6" s="205" t="s">
        <v>55</v>
      </c>
      <c r="F6" s="367" t="s">
        <v>276</v>
      </c>
      <c r="G6" s="204"/>
      <c r="H6" s="217">
        <v>20</v>
      </c>
      <c r="I6" s="217"/>
      <c r="J6" s="206">
        <v>70</v>
      </c>
      <c r="K6" s="206">
        <f>J6*H6</f>
        <v>1400</v>
      </c>
      <c r="L6" s="208" t="s">
        <v>363</v>
      </c>
    </row>
    <row r="7" spans="1:12" ht="21" customHeight="1" x14ac:dyDescent="0.4">
      <c r="A7" s="207" t="s">
        <v>276</v>
      </c>
      <c r="B7" s="205" t="s">
        <v>56</v>
      </c>
      <c r="C7" s="205"/>
      <c r="D7" s="205" t="s">
        <v>374</v>
      </c>
      <c r="E7" s="205" t="s">
        <v>57</v>
      </c>
      <c r="F7" s="367" t="s">
        <v>276</v>
      </c>
      <c r="G7" s="204"/>
      <c r="H7" s="217">
        <v>30</v>
      </c>
      <c r="I7" s="217"/>
      <c r="J7" s="206">
        <v>70</v>
      </c>
      <c r="K7" s="206">
        <f>J7*H7</f>
        <v>2100</v>
      </c>
      <c r="L7" s="208" t="s">
        <v>375</v>
      </c>
    </row>
    <row r="8" spans="1:12" ht="19" customHeight="1" x14ac:dyDescent="0.35">
      <c r="A8" s="209"/>
      <c r="B8" s="205"/>
      <c r="C8" s="205"/>
      <c r="D8" s="205"/>
      <c r="E8" s="205"/>
      <c r="F8" s="205"/>
      <c r="G8" s="205"/>
      <c r="H8" s="217"/>
      <c r="I8" s="217"/>
      <c r="J8" s="217"/>
      <c r="K8" s="205"/>
      <c r="L8" s="208"/>
    </row>
    <row r="9" spans="1:12" ht="21" hidden="1" customHeight="1" x14ac:dyDescent="0.35">
      <c r="A9" s="209"/>
      <c r="B9" s="205"/>
      <c r="C9" s="205"/>
      <c r="D9" s="205"/>
      <c r="E9" s="205"/>
      <c r="F9" s="205"/>
      <c r="G9" s="205"/>
      <c r="H9" s="217"/>
      <c r="I9" s="217"/>
      <c r="J9" s="217"/>
      <c r="K9" s="206"/>
      <c r="L9" s="208"/>
    </row>
    <row r="10" spans="1:12" ht="24" hidden="1" customHeight="1" x14ac:dyDescent="0.35">
      <c r="A10" s="209"/>
      <c r="B10" s="205"/>
      <c r="C10" s="205"/>
      <c r="D10" s="205"/>
      <c r="E10" s="205"/>
      <c r="F10" s="205"/>
      <c r="G10" s="205"/>
      <c r="H10" s="217"/>
      <c r="I10" s="217"/>
      <c r="J10" s="217"/>
      <c r="K10" s="205"/>
      <c r="L10" s="208"/>
    </row>
    <row r="11" spans="1:12" ht="24" customHeight="1" x14ac:dyDescent="0.35">
      <c r="A11" s="209"/>
      <c r="B11" s="205"/>
      <c r="C11" s="205"/>
      <c r="D11" s="205"/>
      <c r="E11" s="205"/>
      <c r="F11" s="205"/>
      <c r="G11" s="205"/>
      <c r="H11" s="217"/>
      <c r="I11" s="217"/>
      <c r="J11" s="217"/>
      <c r="K11" s="206"/>
      <c r="L11" s="208"/>
    </row>
    <row r="12" spans="1:12" ht="24" customHeight="1" thickBot="1" x14ac:dyDescent="0.5">
      <c r="A12" s="409" t="s">
        <v>42</v>
      </c>
      <c r="B12" s="410"/>
      <c r="C12" s="410"/>
      <c r="D12" s="410"/>
      <c r="E12" s="410"/>
      <c r="F12" s="410"/>
      <c r="G12" s="167"/>
      <c r="H12" s="133">
        <f>SUM(H5:H11)</f>
        <v>51</v>
      </c>
      <c r="I12" s="133"/>
      <c r="J12" s="134"/>
      <c r="K12" s="133">
        <f>SUM(K5:K11)</f>
        <v>5000</v>
      </c>
      <c r="L12" s="67"/>
    </row>
    <row r="13" spans="1:12" ht="24" customHeight="1" thickBot="1" x14ac:dyDescent="0.5">
      <c r="A13" s="69" t="s">
        <v>172</v>
      </c>
      <c r="B13" s="125"/>
      <c r="C13" s="369"/>
      <c r="D13" s="369"/>
      <c r="E13" s="211"/>
      <c r="F13" s="125"/>
      <c r="G13" s="211"/>
      <c r="H13" s="211"/>
      <c r="I13" s="211"/>
      <c r="J13" s="211"/>
      <c r="K13" s="211"/>
      <c r="L13" s="211"/>
    </row>
    <row r="14" spans="1:12" ht="24" customHeight="1" x14ac:dyDescent="0.45">
      <c r="A14" s="126" t="s">
        <v>170</v>
      </c>
      <c r="B14" s="127" t="s">
        <v>239</v>
      </c>
      <c r="C14" s="127" t="s">
        <v>169</v>
      </c>
      <c r="D14" s="128" t="s">
        <v>168</v>
      </c>
      <c r="E14" s="368"/>
      <c r="F14" s="180" t="s">
        <v>243</v>
      </c>
      <c r="G14" s="212"/>
      <c r="H14" s="211"/>
      <c r="I14" s="211"/>
      <c r="J14" s="211"/>
      <c r="K14" s="211"/>
      <c r="L14" s="211"/>
    </row>
    <row r="15" spans="1:12" ht="24" customHeight="1" x14ac:dyDescent="0.45">
      <c r="A15" s="209" t="s">
        <v>171</v>
      </c>
      <c r="B15" s="205"/>
      <c r="C15" s="205">
        <v>20</v>
      </c>
      <c r="D15" s="129">
        <f>SUMIF($A$5:$A$11,A15,$H$5:$H$11)</f>
        <v>1</v>
      </c>
      <c r="E15" s="368"/>
      <c r="F15" s="179"/>
      <c r="G15" s="212"/>
      <c r="H15" s="211"/>
      <c r="I15" s="211"/>
      <c r="J15" s="211"/>
      <c r="K15" s="211"/>
      <c r="L15" s="211"/>
    </row>
    <row r="16" spans="1:12" ht="24" customHeight="1" thickBot="1" x14ac:dyDescent="0.5">
      <c r="A16" s="207" t="s">
        <v>278</v>
      </c>
      <c r="B16" s="205"/>
      <c r="C16" s="205" t="s">
        <v>277</v>
      </c>
      <c r="D16" s="129">
        <f>SUMIF($A$5:$A$11,A16,$H$5:$H$11)</f>
        <v>50</v>
      </c>
      <c r="E16" s="368"/>
      <c r="F16" s="214"/>
      <c r="G16" s="212"/>
      <c r="H16" s="211"/>
      <c r="I16" s="211"/>
      <c r="J16" s="211"/>
      <c r="K16" s="211"/>
      <c r="L16" s="211"/>
    </row>
    <row r="17" spans="1:12" ht="24" customHeight="1" x14ac:dyDescent="0.45">
      <c r="A17" s="209"/>
      <c r="B17" s="205"/>
      <c r="C17" s="205"/>
      <c r="D17" s="129">
        <f>SUMIF($A$5:$A$11,A17,$H$5:$H$11)</f>
        <v>0</v>
      </c>
      <c r="E17" s="212"/>
      <c r="F17" s="213" t="s">
        <v>244</v>
      </c>
      <c r="G17" s="211"/>
      <c r="H17" s="211"/>
      <c r="I17" s="211"/>
      <c r="J17" s="211"/>
      <c r="K17" s="211"/>
      <c r="L17" s="211"/>
    </row>
    <row r="18" spans="1:12" ht="24" customHeight="1" thickBot="1" x14ac:dyDescent="0.5">
      <c r="A18" s="215"/>
      <c r="B18" s="216"/>
      <c r="C18" s="216"/>
      <c r="D18" s="370">
        <f>SUMIF($A$5:$A$11,A18,$H$5:$H$11)</f>
        <v>0</v>
      </c>
      <c r="E18" s="212"/>
      <c r="F18" s="211"/>
      <c r="G18" s="211"/>
      <c r="H18" s="211"/>
      <c r="I18" s="211"/>
      <c r="J18" s="211"/>
      <c r="K18" s="211"/>
      <c r="L18" s="211"/>
    </row>
    <row r="19" spans="1:12" s="49" customFormat="1" ht="24" customHeight="1" x14ac:dyDescent="0.45">
      <c r="A19" s="411" t="s">
        <v>114</v>
      </c>
      <c r="B19" s="411"/>
      <c r="C19" s="411"/>
      <c r="D19" s="411"/>
      <c r="E19" s="411"/>
      <c r="F19" s="411"/>
      <c r="G19" s="411"/>
      <c r="H19" s="411"/>
      <c r="I19" s="411"/>
      <c r="J19" s="411"/>
      <c r="K19" s="411"/>
      <c r="L19" s="411"/>
    </row>
    <row r="20" spans="1:12" s="49" customFormat="1" ht="45.65" customHeight="1" x14ac:dyDescent="0.45">
      <c r="A20" s="411" t="s">
        <v>460</v>
      </c>
      <c r="B20" s="411"/>
      <c r="C20" s="411"/>
      <c r="D20" s="411"/>
      <c r="E20" s="411"/>
      <c r="F20" s="411"/>
      <c r="G20" s="411"/>
      <c r="H20" s="411"/>
      <c r="I20" s="411"/>
      <c r="J20" s="411"/>
      <c r="K20" s="411"/>
      <c r="L20" s="411"/>
    </row>
    <row r="21" spans="1:12" s="49" customFormat="1" ht="45.65" customHeight="1" x14ac:dyDescent="0.45">
      <c r="A21" s="411" t="s">
        <v>462</v>
      </c>
      <c r="B21" s="411"/>
      <c r="C21" s="411"/>
      <c r="D21" s="411"/>
      <c r="E21" s="411"/>
      <c r="F21" s="411"/>
      <c r="G21" s="411"/>
      <c r="H21" s="411"/>
      <c r="I21" s="411"/>
      <c r="J21" s="411"/>
      <c r="K21" s="411"/>
      <c r="L21" s="411"/>
    </row>
    <row r="22" spans="1:12" s="49" customFormat="1" ht="24" customHeight="1" x14ac:dyDescent="0.45">
      <c r="A22" s="411" t="s">
        <v>167</v>
      </c>
      <c r="B22" s="411"/>
      <c r="C22" s="411"/>
      <c r="D22" s="411"/>
      <c r="E22" s="411"/>
      <c r="F22" s="411"/>
      <c r="G22" s="411"/>
      <c r="H22" s="411"/>
      <c r="I22" s="411"/>
      <c r="J22" s="411"/>
      <c r="K22" s="411"/>
      <c r="L22" s="411"/>
    </row>
    <row r="23" spans="1:12" s="49" customFormat="1" ht="22.5" customHeight="1" x14ac:dyDescent="0.45">
      <c r="A23" s="411" t="s">
        <v>461</v>
      </c>
      <c r="B23" s="411"/>
      <c r="C23" s="411"/>
      <c r="D23" s="411"/>
      <c r="E23" s="411"/>
      <c r="F23" s="411"/>
      <c r="G23" s="411"/>
      <c r="H23" s="411"/>
      <c r="I23" s="411"/>
      <c r="J23" s="411"/>
      <c r="K23" s="411"/>
      <c r="L23" s="411"/>
    </row>
    <row r="24" spans="1:12" s="49" customFormat="1" ht="24" customHeight="1" x14ac:dyDescent="0.45">
      <c r="A24" s="411" t="s">
        <v>370</v>
      </c>
      <c r="B24" s="411"/>
      <c r="C24" s="411"/>
      <c r="D24" s="411"/>
      <c r="E24" s="411"/>
      <c r="F24" s="411"/>
      <c r="G24" s="411"/>
      <c r="H24" s="411"/>
      <c r="I24" s="411"/>
      <c r="J24" s="411"/>
      <c r="K24" s="411"/>
      <c r="L24" s="411"/>
    </row>
    <row r="25" spans="1:12" s="49" customFormat="1" ht="24" customHeight="1" x14ac:dyDescent="0.45">
      <c r="A25" s="411" t="s">
        <v>371</v>
      </c>
      <c r="B25" s="411"/>
      <c r="C25" s="411"/>
      <c r="D25" s="411"/>
      <c r="E25" s="411"/>
      <c r="F25" s="411"/>
      <c r="G25" s="411"/>
      <c r="H25" s="411"/>
      <c r="I25" s="411"/>
      <c r="J25" s="411"/>
      <c r="K25" s="411"/>
      <c r="L25" s="411"/>
    </row>
  </sheetData>
  <mergeCells count="10">
    <mergeCell ref="A25:L25"/>
    <mergeCell ref="A21:L21"/>
    <mergeCell ref="A22:L22"/>
    <mergeCell ref="A23:L23"/>
    <mergeCell ref="A24:L24"/>
    <mergeCell ref="A1:K1"/>
    <mergeCell ref="A2:K2"/>
    <mergeCell ref="A12:F12"/>
    <mergeCell ref="A20:L20"/>
    <mergeCell ref="A19:L19"/>
  </mergeCells>
  <phoneticPr fontId="6" type="noConversion"/>
  <printOptions horizontalCentered="1"/>
  <pageMargins left="0.43" right="0.24" top="0.56000000000000005" bottom="0.23622047244094491" header="0.35433070866141736" footer="0.23622047244094491"/>
  <pageSetup paperSize="9" scale="76" fitToHeight="0"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2"/>
  <sheetViews>
    <sheetView topLeftCell="A60" zoomScale="81" zoomScaleNormal="81" zoomScaleSheetLayoutView="100" workbookViewId="0">
      <selection activeCell="G41" sqref="G41"/>
    </sheetView>
  </sheetViews>
  <sheetFormatPr defaultColWidth="9.90625" defaultRowHeight="15.5" x14ac:dyDescent="0.35"/>
  <cols>
    <col min="1" max="1" width="13.90625" style="32" customWidth="1"/>
    <col min="2" max="2" width="12.6328125" style="32" customWidth="1"/>
    <col min="3" max="3" width="14.90625" style="32" customWidth="1"/>
    <col min="4" max="4" width="12.6328125" style="32" customWidth="1"/>
    <col min="5" max="5" width="14" style="32" customWidth="1"/>
    <col min="6" max="6" width="12.90625" style="32" customWidth="1"/>
    <col min="7" max="7" width="16.90625" style="32" customWidth="1"/>
    <col min="8" max="8" width="10.90625" style="32" customWidth="1"/>
    <col min="9" max="9" width="13.90625" style="32" customWidth="1"/>
    <col min="10" max="10" width="12.08984375" style="32" customWidth="1"/>
    <col min="11" max="255" width="9.90625" style="32"/>
    <col min="256" max="256" width="14.90625" style="32" customWidth="1"/>
    <col min="257" max="257" width="15.6328125" style="32" customWidth="1"/>
    <col min="258" max="258" width="21.6328125" style="32" customWidth="1"/>
    <col min="259" max="259" width="12" style="32" customWidth="1"/>
    <col min="260" max="260" width="12.90625" style="32" customWidth="1"/>
    <col min="261" max="261" width="6" style="32" customWidth="1"/>
    <col min="262" max="262" width="17" style="32" customWidth="1"/>
    <col min="263" max="263" width="13.36328125" style="32" customWidth="1"/>
    <col min="264" max="264" width="17" style="32" customWidth="1"/>
    <col min="265" max="265" width="13.08984375" style="32" customWidth="1"/>
    <col min="266" max="266" width="12.08984375" style="32" customWidth="1"/>
    <col min="267" max="511" width="9.90625" style="32"/>
    <col min="512" max="512" width="14.90625" style="32" customWidth="1"/>
    <col min="513" max="513" width="15.6328125" style="32" customWidth="1"/>
    <col min="514" max="514" width="21.6328125" style="32" customWidth="1"/>
    <col min="515" max="515" width="12" style="32" customWidth="1"/>
    <col min="516" max="516" width="12.90625" style="32" customWidth="1"/>
    <col min="517" max="517" width="6" style="32" customWidth="1"/>
    <col min="518" max="518" width="17" style="32" customWidth="1"/>
    <col min="519" max="519" width="13.36328125" style="32" customWidth="1"/>
    <col min="520" max="520" width="17" style="32" customWidth="1"/>
    <col min="521" max="521" width="13.08984375" style="32" customWidth="1"/>
    <col min="522" max="522" width="12.08984375" style="32" customWidth="1"/>
    <col min="523" max="767" width="9.90625" style="32"/>
    <col min="768" max="768" width="14.90625" style="32" customWidth="1"/>
    <col min="769" max="769" width="15.6328125" style="32" customWidth="1"/>
    <col min="770" max="770" width="21.6328125" style="32" customWidth="1"/>
    <col min="771" max="771" width="12" style="32" customWidth="1"/>
    <col min="772" max="772" width="12.90625" style="32" customWidth="1"/>
    <col min="773" max="773" width="6" style="32" customWidth="1"/>
    <col min="774" max="774" width="17" style="32" customWidth="1"/>
    <col min="775" max="775" width="13.36328125" style="32" customWidth="1"/>
    <col min="776" max="776" width="17" style="32" customWidth="1"/>
    <col min="777" max="777" width="13.08984375" style="32" customWidth="1"/>
    <col min="778" max="778" width="12.08984375" style="32" customWidth="1"/>
    <col min="779" max="1023" width="9.90625" style="32"/>
    <col min="1024" max="1024" width="14.90625" style="32" customWidth="1"/>
    <col min="1025" max="1025" width="15.6328125" style="32" customWidth="1"/>
    <col min="1026" max="1026" width="21.6328125" style="32" customWidth="1"/>
    <col min="1027" max="1027" width="12" style="32" customWidth="1"/>
    <col min="1028" max="1028" width="12.90625" style="32" customWidth="1"/>
    <col min="1029" max="1029" width="6" style="32" customWidth="1"/>
    <col min="1030" max="1030" width="17" style="32" customWidth="1"/>
    <col min="1031" max="1031" width="13.36328125" style="32" customWidth="1"/>
    <col min="1032" max="1032" width="17" style="32" customWidth="1"/>
    <col min="1033" max="1033" width="13.08984375" style="32" customWidth="1"/>
    <col min="1034" max="1034" width="12.08984375" style="32" customWidth="1"/>
    <col min="1035" max="1279" width="9.90625" style="32"/>
    <col min="1280" max="1280" width="14.90625" style="32" customWidth="1"/>
    <col min="1281" max="1281" width="15.6328125" style="32" customWidth="1"/>
    <col min="1282" max="1282" width="21.6328125" style="32" customWidth="1"/>
    <col min="1283" max="1283" width="12" style="32" customWidth="1"/>
    <col min="1284" max="1284" width="12.90625" style="32" customWidth="1"/>
    <col min="1285" max="1285" width="6" style="32" customWidth="1"/>
    <col min="1286" max="1286" width="17" style="32" customWidth="1"/>
    <col min="1287" max="1287" width="13.36328125" style="32" customWidth="1"/>
    <col min="1288" max="1288" width="17" style="32" customWidth="1"/>
    <col min="1289" max="1289" width="13.08984375" style="32" customWidth="1"/>
    <col min="1290" max="1290" width="12.08984375" style="32" customWidth="1"/>
    <col min="1291" max="1535" width="9.90625" style="32"/>
    <col min="1536" max="1536" width="14.90625" style="32" customWidth="1"/>
    <col min="1537" max="1537" width="15.6328125" style="32" customWidth="1"/>
    <col min="1538" max="1538" width="21.6328125" style="32" customWidth="1"/>
    <col min="1539" max="1539" width="12" style="32" customWidth="1"/>
    <col min="1540" max="1540" width="12.90625" style="32" customWidth="1"/>
    <col min="1541" max="1541" width="6" style="32" customWidth="1"/>
    <col min="1542" max="1542" width="17" style="32" customWidth="1"/>
    <col min="1543" max="1543" width="13.36328125" style="32" customWidth="1"/>
    <col min="1544" max="1544" width="17" style="32" customWidth="1"/>
    <col min="1545" max="1545" width="13.08984375" style="32" customWidth="1"/>
    <col min="1546" max="1546" width="12.08984375" style="32" customWidth="1"/>
    <col min="1547" max="1791" width="9.90625" style="32"/>
    <col min="1792" max="1792" width="14.90625" style="32" customWidth="1"/>
    <col min="1793" max="1793" width="15.6328125" style="32" customWidth="1"/>
    <col min="1794" max="1794" width="21.6328125" style="32" customWidth="1"/>
    <col min="1795" max="1795" width="12" style="32" customWidth="1"/>
    <col min="1796" max="1796" width="12.90625" style="32" customWidth="1"/>
    <col min="1797" max="1797" width="6" style="32" customWidth="1"/>
    <col min="1798" max="1798" width="17" style="32" customWidth="1"/>
    <col min="1799" max="1799" width="13.36328125" style="32" customWidth="1"/>
    <col min="1800" max="1800" width="17" style="32" customWidth="1"/>
    <col min="1801" max="1801" width="13.08984375" style="32" customWidth="1"/>
    <col min="1802" max="1802" width="12.08984375" style="32" customWidth="1"/>
    <col min="1803" max="2047" width="9.90625" style="32"/>
    <col min="2048" max="2048" width="14.90625" style="32" customWidth="1"/>
    <col min="2049" max="2049" width="15.6328125" style="32" customWidth="1"/>
    <col min="2050" max="2050" width="21.6328125" style="32" customWidth="1"/>
    <col min="2051" max="2051" width="12" style="32" customWidth="1"/>
    <col min="2052" max="2052" width="12.90625" style="32" customWidth="1"/>
    <col min="2053" max="2053" width="6" style="32" customWidth="1"/>
    <col min="2054" max="2054" width="17" style="32" customWidth="1"/>
    <col min="2055" max="2055" width="13.36328125" style="32" customWidth="1"/>
    <col min="2056" max="2056" width="17" style="32" customWidth="1"/>
    <col min="2057" max="2057" width="13.08984375" style="32" customWidth="1"/>
    <col min="2058" max="2058" width="12.08984375" style="32" customWidth="1"/>
    <col min="2059" max="2303" width="9.90625" style="32"/>
    <col min="2304" max="2304" width="14.90625" style="32" customWidth="1"/>
    <col min="2305" max="2305" width="15.6328125" style="32" customWidth="1"/>
    <col min="2306" max="2306" width="21.6328125" style="32" customWidth="1"/>
    <col min="2307" max="2307" width="12" style="32" customWidth="1"/>
    <col min="2308" max="2308" width="12.90625" style="32" customWidth="1"/>
    <col min="2309" max="2309" width="6" style="32" customWidth="1"/>
    <col min="2310" max="2310" width="17" style="32" customWidth="1"/>
    <col min="2311" max="2311" width="13.36328125" style="32" customWidth="1"/>
    <col min="2312" max="2312" width="17" style="32" customWidth="1"/>
    <col min="2313" max="2313" width="13.08984375" style="32" customWidth="1"/>
    <col min="2314" max="2314" width="12.08984375" style="32" customWidth="1"/>
    <col min="2315" max="2559" width="9.90625" style="32"/>
    <col min="2560" max="2560" width="14.90625" style="32" customWidth="1"/>
    <col min="2561" max="2561" width="15.6328125" style="32" customWidth="1"/>
    <col min="2562" max="2562" width="21.6328125" style="32" customWidth="1"/>
    <col min="2563" max="2563" width="12" style="32" customWidth="1"/>
    <col min="2564" max="2564" width="12.90625" style="32" customWidth="1"/>
    <col min="2565" max="2565" width="6" style="32" customWidth="1"/>
    <col min="2566" max="2566" width="17" style="32" customWidth="1"/>
    <col min="2567" max="2567" width="13.36328125" style="32" customWidth="1"/>
    <col min="2568" max="2568" width="17" style="32" customWidth="1"/>
    <col min="2569" max="2569" width="13.08984375" style="32" customWidth="1"/>
    <col min="2570" max="2570" width="12.08984375" style="32" customWidth="1"/>
    <col min="2571" max="2815" width="9.90625" style="32"/>
    <col min="2816" max="2816" width="14.90625" style="32" customWidth="1"/>
    <col min="2817" max="2817" width="15.6328125" style="32" customWidth="1"/>
    <col min="2818" max="2818" width="21.6328125" style="32" customWidth="1"/>
    <col min="2819" max="2819" width="12" style="32" customWidth="1"/>
    <col min="2820" max="2820" width="12.90625" style="32" customWidth="1"/>
    <col min="2821" max="2821" width="6" style="32" customWidth="1"/>
    <col min="2822" max="2822" width="17" style="32" customWidth="1"/>
    <col min="2823" max="2823" width="13.36328125" style="32" customWidth="1"/>
    <col min="2824" max="2824" width="17" style="32" customWidth="1"/>
    <col min="2825" max="2825" width="13.08984375" style="32" customWidth="1"/>
    <col min="2826" max="2826" width="12.08984375" style="32" customWidth="1"/>
    <col min="2827" max="3071" width="9.90625" style="32"/>
    <col min="3072" max="3072" width="14.90625" style="32" customWidth="1"/>
    <col min="3073" max="3073" width="15.6328125" style="32" customWidth="1"/>
    <col min="3074" max="3074" width="21.6328125" style="32" customWidth="1"/>
    <col min="3075" max="3075" width="12" style="32" customWidth="1"/>
    <col min="3076" max="3076" width="12.90625" style="32" customWidth="1"/>
    <col min="3077" max="3077" width="6" style="32" customWidth="1"/>
    <col min="3078" max="3078" width="17" style="32" customWidth="1"/>
    <col min="3079" max="3079" width="13.36328125" style="32" customWidth="1"/>
    <col min="3080" max="3080" width="17" style="32" customWidth="1"/>
    <col min="3081" max="3081" width="13.08984375" style="32" customWidth="1"/>
    <col min="3082" max="3082" width="12.08984375" style="32" customWidth="1"/>
    <col min="3083" max="3327" width="9.90625" style="32"/>
    <col min="3328" max="3328" width="14.90625" style="32" customWidth="1"/>
    <col min="3329" max="3329" width="15.6328125" style="32" customWidth="1"/>
    <col min="3330" max="3330" width="21.6328125" style="32" customWidth="1"/>
    <col min="3331" max="3331" width="12" style="32" customWidth="1"/>
    <col min="3332" max="3332" width="12.90625" style="32" customWidth="1"/>
    <col min="3333" max="3333" width="6" style="32" customWidth="1"/>
    <col min="3334" max="3334" width="17" style="32" customWidth="1"/>
    <col min="3335" max="3335" width="13.36328125" style="32" customWidth="1"/>
    <col min="3336" max="3336" width="17" style="32" customWidth="1"/>
    <col min="3337" max="3337" width="13.08984375" style="32" customWidth="1"/>
    <col min="3338" max="3338" width="12.08984375" style="32" customWidth="1"/>
    <col min="3339" max="3583" width="9.90625" style="32"/>
    <col min="3584" max="3584" width="14.90625" style="32" customWidth="1"/>
    <col min="3585" max="3585" width="15.6328125" style="32" customWidth="1"/>
    <col min="3586" max="3586" width="21.6328125" style="32" customWidth="1"/>
    <col min="3587" max="3587" width="12" style="32" customWidth="1"/>
    <col min="3588" max="3588" width="12.90625" style="32" customWidth="1"/>
    <col min="3589" max="3589" width="6" style="32" customWidth="1"/>
    <col min="3590" max="3590" width="17" style="32" customWidth="1"/>
    <col min="3591" max="3591" width="13.36328125" style="32" customWidth="1"/>
    <col min="3592" max="3592" width="17" style="32" customWidth="1"/>
    <col min="3593" max="3593" width="13.08984375" style="32" customWidth="1"/>
    <col min="3594" max="3594" width="12.08984375" style="32" customWidth="1"/>
    <col min="3595" max="3839" width="9.90625" style="32"/>
    <col min="3840" max="3840" width="14.90625" style="32" customWidth="1"/>
    <col min="3841" max="3841" width="15.6328125" style="32" customWidth="1"/>
    <col min="3842" max="3842" width="21.6328125" style="32" customWidth="1"/>
    <col min="3843" max="3843" width="12" style="32" customWidth="1"/>
    <col min="3844" max="3844" width="12.90625" style="32" customWidth="1"/>
    <col min="3845" max="3845" width="6" style="32" customWidth="1"/>
    <col min="3846" max="3846" width="17" style="32" customWidth="1"/>
    <col min="3847" max="3847" width="13.36328125" style="32" customWidth="1"/>
    <col min="3848" max="3848" width="17" style="32" customWidth="1"/>
    <col min="3849" max="3849" width="13.08984375" style="32" customWidth="1"/>
    <col min="3850" max="3850" width="12.08984375" style="32" customWidth="1"/>
    <col min="3851" max="4095" width="9.90625" style="32"/>
    <col min="4096" max="4096" width="14.90625" style="32" customWidth="1"/>
    <col min="4097" max="4097" width="15.6328125" style="32" customWidth="1"/>
    <col min="4098" max="4098" width="21.6328125" style="32" customWidth="1"/>
    <col min="4099" max="4099" width="12" style="32" customWidth="1"/>
    <col min="4100" max="4100" width="12.90625" style="32" customWidth="1"/>
    <col min="4101" max="4101" width="6" style="32" customWidth="1"/>
    <col min="4102" max="4102" width="17" style="32" customWidth="1"/>
    <col min="4103" max="4103" width="13.36328125" style="32" customWidth="1"/>
    <col min="4104" max="4104" width="17" style="32" customWidth="1"/>
    <col min="4105" max="4105" width="13.08984375" style="32" customWidth="1"/>
    <col min="4106" max="4106" width="12.08984375" style="32" customWidth="1"/>
    <col min="4107" max="4351" width="9.90625" style="32"/>
    <col min="4352" max="4352" width="14.90625" style="32" customWidth="1"/>
    <col min="4353" max="4353" width="15.6328125" style="32" customWidth="1"/>
    <col min="4354" max="4354" width="21.6328125" style="32" customWidth="1"/>
    <col min="4355" max="4355" width="12" style="32" customWidth="1"/>
    <col min="4356" max="4356" width="12.90625" style="32" customWidth="1"/>
    <col min="4357" max="4357" width="6" style="32" customWidth="1"/>
    <col min="4358" max="4358" width="17" style="32" customWidth="1"/>
    <col min="4359" max="4359" width="13.36328125" style="32" customWidth="1"/>
    <col min="4360" max="4360" width="17" style="32" customWidth="1"/>
    <col min="4361" max="4361" width="13.08984375" style="32" customWidth="1"/>
    <col min="4362" max="4362" width="12.08984375" style="32" customWidth="1"/>
    <col min="4363" max="4607" width="9.90625" style="32"/>
    <col min="4608" max="4608" width="14.90625" style="32" customWidth="1"/>
    <col min="4609" max="4609" width="15.6328125" style="32" customWidth="1"/>
    <col min="4610" max="4610" width="21.6328125" style="32" customWidth="1"/>
    <col min="4611" max="4611" width="12" style="32" customWidth="1"/>
    <col min="4612" max="4612" width="12.90625" style="32" customWidth="1"/>
    <col min="4613" max="4613" width="6" style="32" customWidth="1"/>
    <col min="4614" max="4614" width="17" style="32" customWidth="1"/>
    <col min="4615" max="4615" width="13.36328125" style="32" customWidth="1"/>
    <col min="4616" max="4616" width="17" style="32" customWidth="1"/>
    <col min="4617" max="4617" width="13.08984375" style="32" customWidth="1"/>
    <col min="4618" max="4618" width="12.08984375" style="32" customWidth="1"/>
    <col min="4619" max="4863" width="9.90625" style="32"/>
    <col min="4864" max="4864" width="14.90625" style="32" customWidth="1"/>
    <col min="4865" max="4865" width="15.6328125" style="32" customWidth="1"/>
    <col min="4866" max="4866" width="21.6328125" style="32" customWidth="1"/>
    <col min="4867" max="4867" width="12" style="32" customWidth="1"/>
    <col min="4868" max="4868" width="12.90625" style="32" customWidth="1"/>
    <col min="4869" max="4869" width="6" style="32" customWidth="1"/>
    <col min="4870" max="4870" width="17" style="32" customWidth="1"/>
    <col min="4871" max="4871" width="13.36328125" style="32" customWidth="1"/>
    <col min="4872" max="4872" width="17" style="32" customWidth="1"/>
    <col min="4873" max="4873" width="13.08984375" style="32" customWidth="1"/>
    <col min="4874" max="4874" width="12.08984375" style="32" customWidth="1"/>
    <col min="4875" max="5119" width="9.90625" style="32"/>
    <col min="5120" max="5120" width="14.90625" style="32" customWidth="1"/>
    <col min="5121" max="5121" width="15.6328125" style="32" customWidth="1"/>
    <col min="5122" max="5122" width="21.6328125" style="32" customWidth="1"/>
    <col min="5123" max="5123" width="12" style="32" customWidth="1"/>
    <col min="5124" max="5124" width="12.90625" style="32" customWidth="1"/>
    <col min="5125" max="5125" width="6" style="32" customWidth="1"/>
    <col min="5126" max="5126" width="17" style="32" customWidth="1"/>
    <col min="5127" max="5127" width="13.36328125" style="32" customWidth="1"/>
    <col min="5128" max="5128" width="17" style="32" customWidth="1"/>
    <col min="5129" max="5129" width="13.08984375" style="32" customWidth="1"/>
    <col min="5130" max="5130" width="12.08984375" style="32" customWidth="1"/>
    <col min="5131" max="5375" width="9.90625" style="32"/>
    <col min="5376" max="5376" width="14.90625" style="32" customWidth="1"/>
    <col min="5377" max="5377" width="15.6328125" style="32" customWidth="1"/>
    <col min="5378" max="5378" width="21.6328125" style="32" customWidth="1"/>
    <col min="5379" max="5379" width="12" style="32" customWidth="1"/>
    <col min="5380" max="5380" width="12.90625" style="32" customWidth="1"/>
    <col min="5381" max="5381" width="6" style="32" customWidth="1"/>
    <col min="5382" max="5382" width="17" style="32" customWidth="1"/>
    <col min="5383" max="5383" width="13.36328125" style="32" customWidth="1"/>
    <col min="5384" max="5384" width="17" style="32" customWidth="1"/>
    <col min="5385" max="5385" width="13.08984375" style="32" customWidth="1"/>
    <col min="5386" max="5386" width="12.08984375" style="32" customWidth="1"/>
    <col min="5387" max="5631" width="9.90625" style="32"/>
    <col min="5632" max="5632" width="14.90625" style="32" customWidth="1"/>
    <col min="5633" max="5633" width="15.6328125" style="32" customWidth="1"/>
    <col min="5634" max="5634" width="21.6328125" style="32" customWidth="1"/>
    <col min="5635" max="5635" width="12" style="32" customWidth="1"/>
    <col min="5636" max="5636" width="12.90625" style="32" customWidth="1"/>
    <col min="5637" max="5637" width="6" style="32" customWidth="1"/>
    <col min="5638" max="5638" width="17" style="32" customWidth="1"/>
    <col min="5639" max="5639" width="13.36328125" style="32" customWidth="1"/>
    <col min="5640" max="5640" width="17" style="32" customWidth="1"/>
    <col min="5641" max="5641" width="13.08984375" style="32" customWidth="1"/>
    <col min="5642" max="5642" width="12.08984375" style="32" customWidth="1"/>
    <col min="5643" max="5887" width="9.90625" style="32"/>
    <col min="5888" max="5888" width="14.90625" style="32" customWidth="1"/>
    <col min="5889" max="5889" width="15.6328125" style="32" customWidth="1"/>
    <col min="5890" max="5890" width="21.6328125" style="32" customWidth="1"/>
    <col min="5891" max="5891" width="12" style="32" customWidth="1"/>
    <col min="5892" max="5892" width="12.90625" style="32" customWidth="1"/>
    <col min="5893" max="5893" width="6" style="32" customWidth="1"/>
    <col min="5894" max="5894" width="17" style="32" customWidth="1"/>
    <col min="5895" max="5895" width="13.36328125" style="32" customWidth="1"/>
    <col min="5896" max="5896" width="17" style="32" customWidth="1"/>
    <col min="5897" max="5897" width="13.08984375" style="32" customWidth="1"/>
    <col min="5898" max="5898" width="12.08984375" style="32" customWidth="1"/>
    <col min="5899" max="6143" width="9.90625" style="32"/>
    <col min="6144" max="6144" width="14.90625" style="32" customWidth="1"/>
    <col min="6145" max="6145" width="15.6328125" style="32" customWidth="1"/>
    <col min="6146" max="6146" width="21.6328125" style="32" customWidth="1"/>
    <col min="6147" max="6147" width="12" style="32" customWidth="1"/>
    <col min="6148" max="6148" width="12.90625" style="32" customWidth="1"/>
    <col min="6149" max="6149" width="6" style="32" customWidth="1"/>
    <col min="6150" max="6150" width="17" style="32" customWidth="1"/>
    <col min="6151" max="6151" width="13.36328125" style="32" customWidth="1"/>
    <col min="6152" max="6152" width="17" style="32" customWidth="1"/>
    <col min="6153" max="6153" width="13.08984375" style="32" customWidth="1"/>
    <col min="6154" max="6154" width="12.08984375" style="32" customWidth="1"/>
    <col min="6155" max="6399" width="9.90625" style="32"/>
    <col min="6400" max="6400" width="14.90625" style="32" customWidth="1"/>
    <col min="6401" max="6401" width="15.6328125" style="32" customWidth="1"/>
    <col min="6402" max="6402" width="21.6328125" style="32" customWidth="1"/>
    <col min="6403" max="6403" width="12" style="32" customWidth="1"/>
    <col min="6404" max="6404" width="12.90625" style="32" customWidth="1"/>
    <col min="6405" max="6405" width="6" style="32" customWidth="1"/>
    <col min="6406" max="6406" width="17" style="32" customWidth="1"/>
    <col min="6407" max="6407" width="13.36328125" style="32" customWidth="1"/>
    <col min="6408" max="6408" width="17" style="32" customWidth="1"/>
    <col min="6409" max="6409" width="13.08984375" style="32" customWidth="1"/>
    <col min="6410" max="6410" width="12.08984375" style="32" customWidth="1"/>
    <col min="6411" max="6655" width="9.90625" style="32"/>
    <col min="6656" max="6656" width="14.90625" style="32" customWidth="1"/>
    <col min="6657" max="6657" width="15.6328125" style="32" customWidth="1"/>
    <col min="6658" max="6658" width="21.6328125" style="32" customWidth="1"/>
    <col min="6659" max="6659" width="12" style="32" customWidth="1"/>
    <col min="6660" max="6660" width="12.90625" style="32" customWidth="1"/>
    <col min="6661" max="6661" width="6" style="32" customWidth="1"/>
    <col min="6662" max="6662" width="17" style="32" customWidth="1"/>
    <col min="6663" max="6663" width="13.36328125" style="32" customWidth="1"/>
    <col min="6664" max="6664" width="17" style="32" customWidth="1"/>
    <col min="6665" max="6665" width="13.08984375" style="32" customWidth="1"/>
    <col min="6666" max="6666" width="12.08984375" style="32" customWidth="1"/>
    <col min="6667" max="6911" width="9.90625" style="32"/>
    <col min="6912" max="6912" width="14.90625" style="32" customWidth="1"/>
    <col min="6913" max="6913" width="15.6328125" style="32" customWidth="1"/>
    <col min="6914" max="6914" width="21.6328125" style="32" customWidth="1"/>
    <col min="6915" max="6915" width="12" style="32" customWidth="1"/>
    <col min="6916" max="6916" width="12.90625" style="32" customWidth="1"/>
    <col min="6917" max="6917" width="6" style="32" customWidth="1"/>
    <col min="6918" max="6918" width="17" style="32" customWidth="1"/>
    <col min="6919" max="6919" width="13.36328125" style="32" customWidth="1"/>
    <col min="6920" max="6920" width="17" style="32" customWidth="1"/>
    <col min="6921" max="6921" width="13.08984375" style="32" customWidth="1"/>
    <col min="6922" max="6922" width="12.08984375" style="32" customWidth="1"/>
    <col min="6923" max="7167" width="9.90625" style="32"/>
    <col min="7168" max="7168" width="14.90625" style="32" customWidth="1"/>
    <col min="7169" max="7169" width="15.6328125" style="32" customWidth="1"/>
    <col min="7170" max="7170" width="21.6328125" style="32" customWidth="1"/>
    <col min="7171" max="7171" width="12" style="32" customWidth="1"/>
    <col min="7172" max="7172" width="12.90625" style="32" customWidth="1"/>
    <col min="7173" max="7173" width="6" style="32" customWidth="1"/>
    <col min="7174" max="7174" width="17" style="32" customWidth="1"/>
    <col min="7175" max="7175" width="13.36328125" style="32" customWidth="1"/>
    <col min="7176" max="7176" width="17" style="32" customWidth="1"/>
    <col min="7177" max="7177" width="13.08984375" style="32" customWidth="1"/>
    <col min="7178" max="7178" width="12.08984375" style="32" customWidth="1"/>
    <col min="7179" max="7423" width="9.90625" style="32"/>
    <col min="7424" max="7424" width="14.90625" style="32" customWidth="1"/>
    <col min="7425" max="7425" width="15.6328125" style="32" customWidth="1"/>
    <col min="7426" max="7426" width="21.6328125" style="32" customWidth="1"/>
    <col min="7427" max="7427" width="12" style="32" customWidth="1"/>
    <col min="7428" max="7428" width="12.90625" style="32" customWidth="1"/>
    <col min="7429" max="7429" width="6" style="32" customWidth="1"/>
    <col min="7430" max="7430" width="17" style="32" customWidth="1"/>
    <col min="7431" max="7431" width="13.36328125" style="32" customWidth="1"/>
    <col min="7432" max="7432" width="17" style="32" customWidth="1"/>
    <col min="7433" max="7433" width="13.08984375" style="32" customWidth="1"/>
    <col min="7434" max="7434" width="12.08984375" style="32" customWidth="1"/>
    <col min="7435" max="7679" width="9.90625" style="32"/>
    <col min="7680" max="7680" width="14.90625" style="32" customWidth="1"/>
    <col min="7681" max="7681" width="15.6328125" style="32" customWidth="1"/>
    <col min="7682" max="7682" width="21.6328125" style="32" customWidth="1"/>
    <col min="7683" max="7683" width="12" style="32" customWidth="1"/>
    <col min="7684" max="7684" width="12.90625" style="32" customWidth="1"/>
    <col min="7685" max="7685" width="6" style="32" customWidth="1"/>
    <col min="7686" max="7686" width="17" style="32" customWidth="1"/>
    <col min="7687" max="7687" width="13.36328125" style="32" customWidth="1"/>
    <col min="7688" max="7688" width="17" style="32" customWidth="1"/>
    <col min="7689" max="7689" width="13.08984375" style="32" customWidth="1"/>
    <col min="7690" max="7690" width="12.08984375" style="32" customWidth="1"/>
    <col min="7691" max="7935" width="9.90625" style="32"/>
    <col min="7936" max="7936" width="14.90625" style="32" customWidth="1"/>
    <col min="7937" max="7937" width="15.6328125" style="32" customWidth="1"/>
    <col min="7938" max="7938" width="21.6328125" style="32" customWidth="1"/>
    <col min="7939" max="7939" width="12" style="32" customWidth="1"/>
    <col min="7940" max="7940" width="12.90625" style="32" customWidth="1"/>
    <col min="7941" max="7941" width="6" style="32" customWidth="1"/>
    <col min="7942" max="7942" width="17" style="32" customWidth="1"/>
    <col min="7943" max="7943" width="13.36328125" style="32" customWidth="1"/>
    <col min="7944" max="7944" width="17" style="32" customWidth="1"/>
    <col min="7945" max="7945" width="13.08984375" style="32" customWidth="1"/>
    <col min="7946" max="7946" width="12.08984375" style="32" customWidth="1"/>
    <col min="7947" max="8191" width="9.90625" style="32"/>
    <col min="8192" max="8192" width="14.90625" style="32" customWidth="1"/>
    <col min="8193" max="8193" width="15.6328125" style="32" customWidth="1"/>
    <col min="8194" max="8194" width="21.6328125" style="32" customWidth="1"/>
    <col min="8195" max="8195" width="12" style="32" customWidth="1"/>
    <col min="8196" max="8196" width="12.90625" style="32" customWidth="1"/>
    <col min="8197" max="8197" width="6" style="32" customWidth="1"/>
    <col min="8198" max="8198" width="17" style="32" customWidth="1"/>
    <col min="8199" max="8199" width="13.36328125" style="32" customWidth="1"/>
    <col min="8200" max="8200" width="17" style="32" customWidth="1"/>
    <col min="8201" max="8201" width="13.08984375" style="32" customWidth="1"/>
    <col min="8202" max="8202" width="12.08984375" style="32" customWidth="1"/>
    <col min="8203" max="8447" width="9.90625" style="32"/>
    <col min="8448" max="8448" width="14.90625" style="32" customWidth="1"/>
    <col min="8449" max="8449" width="15.6328125" style="32" customWidth="1"/>
    <col min="8450" max="8450" width="21.6328125" style="32" customWidth="1"/>
    <col min="8451" max="8451" width="12" style="32" customWidth="1"/>
    <col min="8452" max="8452" width="12.90625" style="32" customWidth="1"/>
    <col min="8453" max="8453" width="6" style="32" customWidth="1"/>
    <col min="8454" max="8454" width="17" style="32" customWidth="1"/>
    <col min="8455" max="8455" width="13.36328125" style="32" customWidth="1"/>
    <col min="8456" max="8456" width="17" style="32" customWidth="1"/>
    <col min="8457" max="8457" width="13.08984375" style="32" customWidth="1"/>
    <col min="8458" max="8458" width="12.08984375" style="32" customWidth="1"/>
    <col min="8459" max="8703" width="9.90625" style="32"/>
    <col min="8704" max="8704" width="14.90625" style="32" customWidth="1"/>
    <col min="8705" max="8705" width="15.6328125" style="32" customWidth="1"/>
    <col min="8706" max="8706" width="21.6328125" style="32" customWidth="1"/>
    <col min="8707" max="8707" width="12" style="32" customWidth="1"/>
    <col min="8708" max="8708" width="12.90625" style="32" customWidth="1"/>
    <col min="8709" max="8709" width="6" style="32" customWidth="1"/>
    <col min="8710" max="8710" width="17" style="32" customWidth="1"/>
    <col min="8711" max="8711" width="13.36328125" style="32" customWidth="1"/>
    <col min="8712" max="8712" width="17" style="32" customWidth="1"/>
    <col min="8713" max="8713" width="13.08984375" style="32" customWidth="1"/>
    <col min="8714" max="8714" width="12.08984375" style="32" customWidth="1"/>
    <col min="8715" max="8959" width="9.90625" style="32"/>
    <col min="8960" max="8960" width="14.90625" style="32" customWidth="1"/>
    <col min="8961" max="8961" width="15.6328125" style="32" customWidth="1"/>
    <col min="8962" max="8962" width="21.6328125" style="32" customWidth="1"/>
    <col min="8963" max="8963" width="12" style="32" customWidth="1"/>
    <col min="8964" max="8964" width="12.90625" style="32" customWidth="1"/>
    <col min="8965" max="8965" width="6" style="32" customWidth="1"/>
    <col min="8966" max="8966" width="17" style="32" customWidth="1"/>
    <col min="8967" max="8967" width="13.36328125" style="32" customWidth="1"/>
    <col min="8968" max="8968" width="17" style="32" customWidth="1"/>
    <col min="8969" max="8969" width="13.08984375" style="32" customWidth="1"/>
    <col min="8970" max="8970" width="12.08984375" style="32" customWidth="1"/>
    <col min="8971" max="9215" width="9.90625" style="32"/>
    <col min="9216" max="9216" width="14.90625" style="32" customWidth="1"/>
    <col min="9217" max="9217" width="15.6328125" style="32" customWidth="1"/>
    <col min="9218" max="9218" width="21.6328125" style="32" customWidth="1"/>
    <col min="9219" max="9219" width="12" style="32" customWidth="1"/>
    <col min="9220" max="9220" width="12.90625" style="32" customWidth="1"/>
    <col min="9221" max="9221" width="6" style="32" customWidth="1"/>
    <col min="9222" max="9222" width="17" style="32" customWidth="1"/>
    <col min="9223" max="9223" width="13.36328125" style="32" customWidth="1"/>
    <col min="9224" max="9224" width="17" style="32" customWidth="1"/>
    <col min="9225" max="9225" width="13.08984375" style="32" customWidth="1"/>
    <col min="9226" max="9226" width="12.08984375" style="32" customWidth="1"/>
    <col min="9227" max="9471" width="9.90625" style="32"/>
    <col min="9472" max="9472" width="14.90625" style="32" customWidth="1"/>
    <col min="9473" max="9473" width="15.6328125" style="32" customWidth="1"/>
    <col min="9474" max="9474" width="21.6328125" style="32" customWidth="1"/>
    <col min="9475" max="9475" width="12" style="32" customWidth="1"/>
    <col min="9476" max="9476" width="12.90625" style="32" customWidth="1"/>
    <col min="9477" max="9477" width="6" style="32" customWidth="1"/>
    <col min="9478" max="9478" width="17" style="32" customWidth="1"/>
    <col min="9479" max="9479" width="13.36328125" style="32" customWidth="1"/>
    <col min="9480" max="9480" width="17" style="32" customWidth="1"/>
    <col min="9481" max="9481" width="13.08984375" style="32" customWidth="1"/>
    <col min="9482" max="9482" width="12.08984375" style="32" customWidth="1"/>
    <col min="9483" max="9727" width="9.90625" style="32"/>
    <col min="9728" max="9728" width="14.90625" style="32" customWidth="1"/>
    <col min="9729" max="9729" width="15.6328125" style="32" customWidth="1"/>
    <col min="9730" max="9730" width="21.6328125" style="32" customWidth="1"/>
    <col min="9731" max="9731" width="12" style="32" customWidth="1"/>
    <col min="9732" max="9732" width="12.90625" style="32" customWidth="1"/>
    <col min="9733" max="9733" width="6" style="32" customWidth="1"/>
    <col min="9734" max="9734" width="17" style="32" customWidth="1"/>
    <col min="9735" max="9735" width="13.36328125" style="32" customWidth="1"/>
    <col min="9736" max="9736" width="17" style="32" customWidth="1"/>
    <col min="9737" max="9737" width="13.08984375" style="32" customWidth="1"/>
    <col min="9738" max="9738" width="12.08984375" style="32" customWidth="1"/>
    <col min="9739" max="9983" width="9.90625" style="32"/>
    <col min="9984" max="9984" width="14.90625" style="32" customWidth="1"/>
    <col min="9985" max="9985" width="15.6328125" style="32" customWidth="1"/>
    <col min="9986" max="9986" width="21.6328125" style="32" customWidth="1"/>
    <col min="9987" max="9987" width="12" style="32" customWidth="1"/>
    <col min="9988" max="9988" width="12.90625" style="32" customWidth="1"/>
    <col min="9989" max="9989" width="6" style="32" customWidth="1"/>
    <col min="9990" max="9990" width="17" style="32" customWidth="1"/>
    <col min="9991" max="9991" width="13.36328125" style="32" customWidth="1"/>
    <col min="9992" max="9992" width="17" style="32" customWidth="1"/>
    <col min="9993" max="9993" width="13.08984375" style="32" customWidth="1"/>
    <col min="9994" max="9994" width="12.08984375" style="32" customWidth="1"/>
    <col min="9995" max="10239" width="9.90625" style="32"/>
    <col min="10240" max="10240" width="14.90625" style="32" customWidth="1"/>
    <col min="10241" max="10241" width="15.6328125" style="32" customWidth="1"/>
    <col min="10242" max="10242" width="21.6328125" style="32" customWidth="1"/>
    <col min="10243" max="10243" width="12" style="32" customWidth="1"/>
    <col min="10244" max="10244" width="12.90625" style="32" customWidth="1"/>
    <col min="10245" max="10245" width="6" style="32" customWidth="1"/>
    <col min="10246" max="10246" width="17" style="32" customWidth="1"/>
    <col min="10247" max="10247" width="13.36328125" style="32" customWidth="1"/>
    <col min="10248" max="10248" width="17" style="32" customWidth="1"/>
    <col min="10249" max="10249" width="13.08984375" style="32" customWidth="1"/>
    <col min="10250" max="10250" width="12.08984375" style="32" customWidth="1"/>
    <col min="10251" max="10495" width="9.90625" style="32"/>
    <col min="10496" max="10496" width="14.90625" style="32" customWidth="1"/>
    <col min="10497" max="10497" width="15.6328125" style="32" customWidth="1"/>
    <col min="10498" max="10498" width="21.6328125" style="32" customWidth="1"/>
    <col min="10499" max="10499" width="12" style="32" customWidth="1"/>
    <col min="10500" max="10500" width="12.90625" style="32" customWidth="1"/>
    <col min="10501" max="10501" width="6" style="32" customWidth="1"/>
    <col min="10502" max="10502" width="17" style="32" customWidth="1"/>
    <col min="10503" max="10503" width="13.36328125" style="32" customWidth="1"/>
    <col min="10504" max="10504" width="17" style="32" customWidth="1"/>
    <col min="10505" max="10505" width="13.08984375" style="32" customWidth="1"/>
    <col min="10506" max="10506" width="12.08984375" style="32" customWidth="1"/>
    <col min="10507" max="10751" width="9.90625" style="32"/>
    <col min="10752" max="10752" width="14.90625" style="32" customWidth="1"/>
    <col min="10753" max="10753" width="15.6328125" style="32" customWidth="1"/>
    <col min="10754" max="10754" width="21.6328125" style="32" customWidth="1"/>
    <col min="10755" max="10755" width="12" style="32" customWidth="1"/>
    <col min="10756" max="10756" width="12.90625" style="32" customWidth="1"/>
    <col min="10757" max="10757" width="6" style="32" customWidth="1"/>
    <col min="10758" max="10758" width="17" style="32" customWidth="1"/>
    <col min="10759" max="10759" width="13.36328125" style="32" customWidth="1"/>
    <col min="10760" max="10760" width="17" style="32" customWidth="1"/>
    <col min="10761" max="10761" width="13.08984375" style="32" customWidth="1"/>
    <col min="10762" max="10762" width="12.08984375" style="32" customWidth="1"/>
    <col min="10763" max="11007" width="9.90625" style="32"/>
    <col min="11008" max="11008" width="14.90625" style="32" customWidth="1"/>
    <col min="11009" max="11009" width="15.6328125" style="32" customWidth="1"/>
    <col min="11010" max="11010" width="21.6328125" style="32" customWidth="1"/>
    <col min="11011" max="11011" width="12" style="32" customWidth="1"/>
    <col min="11012" max="11012" width="12.90625" style="32" customWidth="1"/>
    <col min="11013" max="11013" width="6" style="32" customWidth="1"/>
    <col min="11014" max="11014" width="17" style="32" customWidth="1"/>
    <col min="11015" max="11015" width="13.36328125" style="32" customWidth="1"/>
    <col min="11016" max="11016" width="17" style="32" customWidth="1"/>
    <col min="11017" max="11017" width="13.08984375" style="32" customWidth="1"/>
    <col min="11018" max="11018" width="12.08984375" style="32" customWidth="1"/>
    <col min="11019" max="11263" width="9.90625" style="32"/>
    <col min="11264" max="11264" width="14.90625" style="32" customWidth="1"/>
    <col min="11265" max="11265" width="15.6328125" style="32" customWidth="1"/>
    <col min="11266" max="11266" width="21.6328125" style="32" customWidth="1"/>
    <col min="11267" max="11267" width="12" style="32" customWidth="1"/>
    <col min="11268" max="11268" width="12.90625" style="32" customWidth="1"/>
    <col min="11269" max="11269" width="6" style="32" customWidth="1"/>
    <col min="11270" max="11270" width="17" style="32" customWidth="1"/>
    <col min="11271" max="11271" width="13.36328125" style="32" customWidth="1"/>
    <col min="11272" max="11272" width="17" style="32" customWidth="1"/>
    <col min="11273" max="11273" width="13.08984375" style="32" customWidth="1"/>
    <col min="11274" max="11274" width="12.08984375" style="32" customWidth="1"/>
    <col min="11275" max="11519" width="9.90625" style="32"/>
    <col min="11520" max="11520" width="14.90625" style="32" customWidth="1"/>
    <col min="11521" max="11521" width="15.6328125" style="32" customWidth="1"/>
    <col min="11522" max="11522" width="21.6328125" style="32" customWidth="1"/>
    <col min="11523" max="11523" width="12" style="32" customWidth="1"/>
    <col min="11524" max="11524" width="12.90625" style="32" customWidth="1"/>
    <col min="11525" max="11525" width="6" style="32" customWidth="1"/>
    <col min="11526" max="11526" width="17" style="32" customWidth="1"/>
    <col min="11527" max="11527" width="13.36328125" style="32" customWidth="1"/>
    <col min="11528" max="11528" width="17" style="32" customWidth="1"/>
    <col min="11529" max="11529" width="13.08984375" style="32" customWidth="1"/>
    <col min="11530" max="11530" width="12.08984375" style="32" customWidth="1"/>
    <col min="11531" max="11775" width="9.90625" style="32"/>
    <col min="11776" max="11776" width="14.90625" style="32" customWidth="1"/>
    <col min="11777" max="11777" width="15.6328125" style="32" customWidth="1"/>
    <col min="11778" max="11778" width="21.6328125" style="32" customWidth="1"/>
    <col min="11779" max="11779" width="12" style="32" customWidth="1"/>
    <col min="11780" max="11780" width="12.90625" style="32" customWidth="1"/>
    <col min="11781" max="11781" width="6" style="32" customWidth="1"/>
    <col min="11782" max="11782" width="17" style="32" customWidth="1"/>
    <col min="11783" max="11783" width="13.36328125" style="32" customWidth="1"/>
    <col min="11784" max="11784" width="17" style="32" customWidth="1"/>
    <col min="11785" max="11785" width="13.08984375" style="32" customWidth="1"/>
    <col min="11786" max="11786" width="12.08984375" style="32" customWidth="1"/>
    <col min="11787" max="12031" width="9.90625" style="32"/>
    <col min="12032" max="12032" width="14.90625" style="32" customWidth="1"/>
    <col min="12033" max="12033" width="15.6328125" style="32" customWidth="1"/>
    <col min="12034" max="12034" width="21.6328125" style="32" customWidth="1"/>
    <col min="12035" max="12035" width="12" style="32" customWidth="1"/>
    <col min="12036" max="12036" width="12.90625" style="32" customWidth="1"/>
    <col min="12037" max="12037" width="6" style="32" customWidth="1"/>
    <col min="12038" max="12038" width="17" style="32" customWidth="1"/>
    <col min="12039" max="12039" width="13.36328125" style="32" customWidth="1"/>
    <col min="12040" max="12040" width="17" style="32" customWidth="1"/>
    <col min="12041" max="12041" width="13.08984375" style="32" customWidth="1"/>
    <col min="12042" max="12042" width="12.08984375" style="32" customWidth="1"/>
    <col min="12043" max="12287" width="9.90625" style="32"/>
    <col min="12288" max="12288" width="14.90625" style="32" customWidth="1"/>
    <col min="12289" max="12289" width="15.6328125" style="32" customWidth="1"/>
    <col min="12290" max="12290" width="21.6328125" style="32" customWidth="1"/>
    <col min="12291" max="12291" width="12" style="32" customWidth="1"/>
    <col min="12292" max="12292" width="12.90625" style="32" customWidth="1"/>
    <col min="12293" max="12293" width="6" style="32" customWidth="1"/>
    <col min="12294" max="12294" width="17" style="32" customWidth="1"/>
    <col min="12295" max="12295" width="13.36328125" style="32" customWidth="1"/>
    <col min="12296" max="12296" width="17" style="32" customWidth="1"/>
    <col min="12297" max="12297" width="13.08984375" style="32" customWidth="1"/>
    <col min="12298" max="12298" width="12.08984375" style="32" customWidth="1"/>
    <col min="12299" max="12543" width="9.90625" style="32"/>
    <col min="12544" max="12544" width="14.90625" style="32" customWidth="1"/>
    <col min="12545" max="12545" width="15.6328125" style="32" customWidth="1"/>
    <col min="12546" max="12546" width="21.6328125" style="32" customWidth="1"/>
    <col min="12547" max="12547" width="12" style="32" customWidth="1"/>
    <col min="12548" max="12548" width="12.90625" style="32" customWidth="1"/>
    <col min="12549" max="12549" width="6" style="32" customWidth="1"/>
    <col min="12550" max="12550" width="17" style="32" customWidth="1"/>
    <col min="12551" max="12551" width="13.36328125" style="32" customWidth="1"/>
    <col min="12552" max="12552" width="17" style="32" customWidth="1"/>
    <col min="12553" max="12553" width="13.08984375" style="32" customWidth="1"/>
    <col min="12554" max="12554" width="12.08984375" style="32" customWidth="1"/>
    <col min="12555" max="12799" width="9.90625" style="32"/>
    <col min="12800" max="12800" width="14.90625" style="32" customWidth="1"/>
    <col min="12801" max="12801" width="15.6328125" style="32" customWidth="1"/>
    <col min="12802" max="12802" width="21.6328125" style="32" customWidth="1"/>
    <col min="12803" max="12803" width="12" style="32" customWidth="1"/>
    <col min="12804" max="12804" width="12.90625" style="32" customWidth="1"/>
    <col min="12805" max="12805" width="6" style="32" customWidth="1"/>
    <col min="12806" max="12806" width="17" style="32" customWidth="1"/>
    <col min="12807" max="12807" width="13.36328125" style="32" customWidth="1"/>
    <col min="12808" max="12808" width="17" style="32" customWidth="1"/>
    <col min="12809" max="12809" width="13.08984375" style="32" customWidth="1"/>
    <col min="12810" max="12810" width="12.08984375" style="32" customWidth="1"/>
    <col min="12811" max="13055" width="9.90625" style="32"/>
    <col min="13056" max="13056" width="14.90625" style="32" customWidth="1"/>
    <col min="13057" max="13057" width="15.6328125" style="32" customWidth="1"/>
    <col min="13058" max="13058" width="21.6328125" style="32" customWidth="1"/>
    <col min="13059" max="13059" width="12" style="32" customWidth="1"/>
    <col min="13060" max="13060" width="12.90625" style="32" customWidth="1"/>
    <col min="13061" max="13061" width="6" style="32" customWidth="1"/>
    <col min="13062" max="13062" width="17" style="32" customWidth="1"/>
    <col min="13063" max="13063" width="13.36328125" style="32" customWidth="1"/>
    <col min="13064" max="13064" width="17" style="32" customWidth="1"/>
    <col min="13065" max="13065" width="13.08984375" style="32" customWidth="1"/>
    <col min="13066" max="13066" width="12.08984375" style="32" customWidth="1"/>
    <col min="13067" max="13311" width="9.90625" style="32"/>
    <col min="13312" max="13312" width="14.90625" style="32" customWidth="1"/>
    <col min="13313" max="13313" width="15.6328125" style="32" customWidth="1"/>
    <col min="13314" max="13314" width="21.6328125" style="32" customWidth="1"/>
    <col min="13315" max="13315" width="12" style="32" customWidth="1"/>
    <col min="13316" max="13316" width="12.90625" style="32" customWidth="1"/>
    <col min="13317" max="13317" width="6" style="32" customWidth="1"/>
    <col min="13318" max="13318" width="17" style="32" customWidth="1"/>
    <col min="13319" max="13319" width="13.36328125" style="32" customWidth="1"/>
    <col min="13320" max="13320" width="17" style="32" customWidth="1"/>
    <col min="13321" max="13321" width="13.08984375" style="32" customWidth="1"/>
    <col min="13322" max="13322" width="12.08984375" style="32" customWidth="1"/>
    <col min="13323" max="13567" width="9.90625" style="32"/>
    <col min="13568" max="13568" width="14.90625" style="32" customWidth="1"/>
    <col min="13569" max="13569" width="15.6328125" style="32" customWidth="1"/>
    <col min="13570" max="13570" width="21.6328125" style="32" customWidth="1"/>
    <col min="13571" max="13571" width="12" style="32" customWidth="1"/>
    <col min="13572" max="13572" width="12.90625" style="32" customWidth="1"/>
    <col min="13573" max="13573" width="6" style="32" customWidth="1"/>
    <col min="13574" max="13574" width="17" style="32" customWidth="1"/>
    <col min="13575" max="13575" width="13.36328125" style="32" customWidth="1"/>
    <col min="13576" max="13576" width="17" style="32" customWidth="1"/>
    <col min="13577" max="13577" width="13.08984375" style="32" customWidth="1"/>
    <col min="13578" max="13578" width="12.08984375" style="32" customWidth="1"/>
    <col min="13579" max="13823" width="9.90625" style="32"/>
    <col min="13824" max="13824" width="14.90625" style="32" customWidth="1"/>
    <col min="13825" max="13825" width="15.6328125" style="32" customWidth="1"/>
    <col min="13826" max="13826" width="21.6328125" style="32" customWidth="1"/>
    <col min="13827" max="13827" width="12" style="32" customWidth="1"/>
    <col min="13828" max="13828" width="12.90625" style="32" customWidth="1"/>
    <col min="13829" max="13829" width="6" style="32" customWidth="1"/>
    <col min="13830" max="13830" width="17" style="32" customWidth="1"/>
    <col min="13831" max="13831" width="13.36328125" style="32" customWidth="1"/>
    <col min="13832" max="13832" width="17" style="32" customWidth="1"/>
    <col min="13833" max="13833" width="13.08984375" style="32" customWidth="1"/>
    <col min="13834" max="13834" width="12.08984375" style="32" customWidth="1"/>
    <col min="13835" max="14079" width="9.90625" style="32"/>
    <col min="14080" max="14080" width="14.90625" style="32" customWidth="1"/>
    <col min="14081" max="14081" width="15.6328125" style="32" customWidth="1"/>
    <col min="14082" max="14082" width="21.6328125" style="32" customWidth="1"/>
    <col min="14083" max="14083" width="12" style="32" customWidth="1"/>
    <col min="14084" max="14084" width="12.90625" style="32" customWidth="1"/>
    <col min="14085" max="14085" width="6" style="32" customWidth="1"/>
    <col min="14086" max="14086" width="17" style="32" customWidth="1"/>
    <col min="14087" max="14087" width="13.36328125" style="32" customWidth="1"/>
    <col min="14088" max="14088" width="17" style="32" customWidth="1"/>
    <col min="14089" max="14089" width="13.08984375" style="32" customWidth="1"/>
    <col min="14090" max="14090" width="12.08984375" style="32" customWidth="1"/>
    <col min="14091" max="14335" width="9.90625" style="32"/>
    <col min="14336" max="14336" width="14.90625" style="32" customWidth="1"/>
    <col min="14337" max="14337" width="15.6328125" style="32" customWidth="1"/>
    <col min="14338" max="14338" width="21.6328125" style="32" customWidth="1"/>
    <col min="14339" max="14339" width="12" style="32" customWidth="1"/>
    <col min="14340" max="14340" width="12.90625" style="32" customWidth="1"/>
    <col min="14341" max="14341" width="6" style="32" customWidth="1"/>
    <col min="14342" max="14342" width="17" style="32" customWidth="1"/>
    <col min="14343" max="14343" width="13.36328125" style="32" customWidth="1"/>
    <col min="14344" max="14344" width="17" style="32" customWidth="1"/>
    <col min="14345" max="14345" width="13.08984375" style="32" customWidth="1"/>
    <col min="14346" max="14346" width="12.08984375" style="32" customWidth="1"/>
    <col min="14347" max="14591" width="9.90625" style="32"/>
    <col min="14592" max="14592" width="14.90625" style="32" customWidth="1"/>
    <col min="14593" max="14593" width="15.6328125" style="32" customWidth="1"/>
    <col min="14594" max="14594" width="21.6328125" style="32" customWidth="1"/>
    <col min="14595" max="14595" width="12" style="32" customWidth="1"/>
    <col min="14596" max="14596" width="12.90625" style="32" customWidth="1"/>
    <col min="14597" max="14597" width="6" style="32" customWidth="1"/>
    <col min="14598" max="14598" width="17" style="32" customWidth="1"/>
    <col min="14599" max="14599" width="13.36328125" style="32" customWidth="1"/>
    <col min="14600" max="14600" width="17" style="32" customWidth="1"/>
    <col min="14601" max="14601" width="13.08984375" style="32" customWidth="1"/>
    <col min="14602" max="14602" width="12.08984375" style="32" customWidth="1"/>
    <col min="14603" max="14847" width="9.90625" style="32"/>
    <col min="14848" max="14848" width="14.90625" style="32" customWidth="1"/>
    <col min="14849" max="14849" width="15.6328125" style="32" customWidth="1"/>
    <col min="14850" max="14850" width="21.6328125" style="32" customWidth="1"/>
    <col min="14851" max="14851" width="12" style="32" customWidth="1"/>
    <col min="14852" max="14852" width="12.90625" style="32" customWidth="1"/>
    <col min="14853" max="14853" width="6" style="32" customWidth="1"/>
    <col min="14854" max="14854" width="17" style="32" customWidth="1"/>
    <col min="14855" max="14855" width="13.36328125" style="32" customWidth="1"/>
    <col min="14856" max="14856" width="17" style="32" customWidth="1"/>
    <col min="14857" max="14857" width="13.08984375" style="32" customWidth="1"/>
    <col min="14858" max="14858" width="12.08984375" style="32" customWidth="1"/>
    <col min="14859" max="15103" width="9.90625" style="32"/>
    <col min="15104" max="15104" width="14.90625" style="32" customWidth="1"/>
    <col min="15105" max="15105" width="15.6328125" style="32" customWidth="1"/>
    <col min="15106" max="15106" width="21.6328125" style="32" customWidth="1"/>
    <col min="15107" max="15107" width="12" style="32" customWidth="1"/>
    <col min="15108" max="15108" width="12.90625" style="32" customWidth="1"/>
    <col min="15109" max="15109" width="6" style="32" customWidth="1"/>
    <col min="15110" max="15110" width="17" style="32" customWidth="1"/>
    <col min="15111" max="15111" width="13.36328125" style="32" customWidth="1"/>
    <col min="15112" max="15112" width="17" style="32" customWidth="1"/>
    <col min="15113" max="15113" width="13.08984375" style="32" customWidth="1"/>
    <col min="15114" max="15114" width="12.08984375" style="32" customWidth="1"/>
    <col min="15115" max="15359" width="9.90625" style="32"/>
    <col min="15360" max="15360" width="14.90625" style="32" customWidth="1"/>
    <col min="15361" max="15361" width="15.6328125" style="32" customWidth="1"/>
    <col min="15362" max="15362" width="21.6328125" style="32" customWidth="1"/>
    <col min="15363" max="15363" width="12" style="32" customWidth="1"/>
    <col min="15364" max="15364" width="12.90625" style="32" customWidth="1"/>
    <col min="15365" max="15365" width="6" style="32" customWidth="1"/>
    <col min="15366" max="15366" width="17" style="32" customWidth="1"/>
    <col min="15367" max="15367" width="13.36328125" style="32" customWidth="1"/>
    <col min="15368" max="15368" width="17" style="32" customWidth="1"/>
    <col min="15369" max="15369" width="13.08984375" style="32" customWidth="1"/>
    <col min="15370" max="15370" width="12.08984375" style="32" customWidth="1"/>
    <col min="15371" max="15615" width="9.90625" style="32"/>
    <col min="15616" max="15616" width="14.90625" style="32" customWidth="1"/>
    <col min="15617" max="15617" width="15.6328125" style="32" customWidth="1"/>
    <col min="15618" max="15618" width="21.6328125" style="32" customWidth="1"/>
    <col min="15619" max="15619" width="12" style="32" customWidth="1"/>
    <col min="15620" max="15620" width="12.90625" style="32" customWidth="1"/>
    <col min="15621" max="15621" width="6" style="32" customWidth="1"/>
    <col min="15622" max="15622" width="17" style="32" customWidth="1"/>
    <col min="15623" max="15623" width="13.36328125" style="32" customWidth="1"/>
    <col min="15624" max="15624" width="17" style="32" customWidth="1"/>
    <col min="15625" max="15625" width="13.08984375" style="32" customWidth="1"/>
    <col min="15626" max="15626" width="12.08984375" style="32" customWidth="1"/>
    <col min="15627" max="15871" width="9.90625" style="32"/>
    <col min="15872" max="15872" width="14.90625" style="32" customWidth="1"/>
    <col min="15873" max="15873" width="15.6328125" style="32" customWidth="1"/>
    <col min="15874" max="15874" width="21.6328125" style="32" customWidth="1"/>
    <col min="15875" max="15875" width="12" style="32" customWidth="1"/>
    <col min="15876" max="15876" width="12.90625" style="32" customWidth="1"/>
    <col min="15877" max="15877" width="6" style="32" customWidth="1"/>
    <col min="15878" max="15878" width="17" style="32" customWidth="1"/>
    <col min="15879" max="15879" width="13.36328125" style="32" customWidth="1"/>
    <col min="15880" max="15880" width="17" style="32" customWidth="1"/>
    <col min="15881" max="15881" width="13.08984375" style="32" customWidth="1"/>
    <col min="15882" max="15882" width="12.08984375" style="32" customWidth="1"/>
    <col min="15883" max="16127" width="9.90625" style="32"/>
    <col min="16128" max="16128" width="14.90625" style="32" customWidth="1"/>
    <col min="16129" max="16129" width="15.6328125" style="32" customWidth="1"/>
    <col min="16130" max="16130" width="21.6328125" style="32" customWidth="1"/>
    <col min="16131" max="16131" width="12" style="32" customWidth="1"/>
    <col min="16132" max="16132" width="12.90625" style="32" customWidth="1"/>
    <col min="16133" max="16133" width="6" style="32" customWidth="1"/>
    <col min="16134" max="16134" width="17" style="32" customWidth="1"/>
    <col min="16135" max="16135" width="13.36328125" style="32" customWidth="1"/>
    <col min="16136" max="16136" width="17" style="32" customWidth="1"/>
    <col min="16137" max="16137" width="13.08984375" style="32" customWidth="1"/>
    <col min="16138" max="16138" width="12.08984375" style="32" customWidth="1"/>
    <col min="16139" max="16384" width="9.90625" style="32"/>
  </cols>
  <sheetData>
    <row r="1" spans="1:10" ht="22.4" customHeight="1" x14ac:dyDescent="0.35">
      <c r="A1" s="412" t="s">
        <v>2</v>
      </c>
      <c r="B1" s="412"/>
      <c r="C1" s="412"/>
      <c r="D1" s="412"/>
      <c r="E1" s="412"/>
      <c r="F1" s="412"/>
      <c r="G1" s="412"/>
      <c r="H1" s="412"/>
      <c r="I1" s="412"/>
      <c r="J1" s="412"/>
    </row>
    <row r="2" spans="1:10" ht="21.5" x14ac:dyDescent="0.45">
      <c r="A2" s="403" t="s">
        <v>250</v>
      </c>
      <c r="B2" s="403"/>
      <c r="C2" s="403"/>
      <c r="D2" s="403"/>
      <c r="E2" s="403"/>
      <c r="F2" s="403"/>
      <c r="G2" s="403"/>
      <c r="H2" s="403"/>
      <c r="I2" s="403"/>
      <c r="J2" s="403"/>
    </row>
    <row r="3" spans="1:10" ht="18" thickBot="1" x14ac:dyDescent="0.4">
      <c r="A3" s="223"/>
      <c r="B3" s="223"/>
      <c r="C3" s="223"/>
      <c r="D3" s="223"/>
      <c r="E3" s="223"/>
      <c r="F3" s="223"/>
      <c r="G3" s="223"/>
      <c r="H3" s="223"/>
      <c r="I3" s="223"/>
      <c r="J3" s="224" t="s">
        <v>249</v>
      </c>
    </row>
    <row r="4" spans="1:10" s="35" customFormat="1" ht="59.25" customHeight="1" x14ac:dyDescent="0.3">
      <c r="A4" s="145" t="s">
        <v>61</v>
      </c>
      <c r="B4" s="146" t="s">
        <v>62</v>
      </c>
      <c r="C4" s="147" t="s">
        <v>85</v>
      </c>
      <c r="D4" s="146" t="s">
        <v>64</v>
      </c>
      <c r="E4" s="147" t="s">
        <v>65</v>
      </c>
      <c r="F4" s="147" t="s">
        <v>66</v>
      </c>
      <c r="G4" s="147" t="s">
        <v>67</v>
      </c>
      <c r="H4" s="148" t="s">
        <v>262</v>
      </c>
      <c r="I4" s="147" t="s">
        <v>161</v>
      </c>
      <c r="J4" s="149" t="s">
        <v>68</v>
      </c>
    </row>
    <row r="5" spans="1:10" ht="19.399999999999999" customHeight="1" x14ac:dyDescent="0.35">
      <c r="A5" s="150" t="s">
        <v>380</v>
      </c>
      <c r="B5" s="141"/>
      <c r="C5" s="141"/>
      <c r="D5" s="141"/>
      <c r="E5" s="141"/>
      <c r="F5" s="141"/>
      <c r="G5" s="141"/>
      <c r="H5" s="141"/>
      <c r="I5" s="141"/>
      <c r="J5" s="151"/>
    </row>
    <row r="6" spans="1:10" ht="19.399999999999999" customHeight="1" x14ac:dyDescent="0.35">
      <c r="A6" s="221" t="s">
        <v>162</v>
      </c>
      <c r="B6" s="218" t="s">
        <v>214</v>
      </c>
      <c r="C6" s="218" t="s">
        <v>214</v>
      </c>
      <c r="D6" s="219" t="s">
        <v>282</v>
      </c>
      <c r="E6" s="219">
        <v>800000</v>
      </c>
      <c r="F6" s="219">
        <v>1</v>
      </c>
      <c r="G6" s="219">
        <v>480000</v>
      </c>
      <c r="H6" s="219">
        <f>ROUND(F6*G6/60,0)</f>
        <v>8000</v>
      </c>
      <c r="I6" s="142">
        <f>設備使用記錄表!AI5</f>
        <v>0.2</v>
      </c>
      <c r="J6" s="54">
        <f>ROUND(H6*I6,0)</f>
        <v>1600</v>
      </c>
    </row>
    <row r="7" spans="1:10" ht="19.399999999999999" customHeight="1" x14ac:dyDescent="0.35">
      <c r="A7" s="150" t="s">
        <v>381</v>
      </c>
      <c r="B7" s="371"/>
      <c r="C7" s="371"/>
      <c r="D7" s="372"/>
      <c r="E7" s="372"/>
      <c r="F7" s="372"/>
      <c r="G7" s="372"/>
      <c r="H7" s="372"/>
      <c r="I7" s="373"/>
      <c r="J7" s="54"/>
    </row>
    <row r="8" spans="1:10" ht="19.399999999999999" customHeight="1" x14ac:dyDescent="0.35">
      <c r="A8" s="221" t="s">
        <v>162</v>
      </c>
      <c r="B8" s="218" t="s">
        <v>214</v>
      </c>
      <c r="C8" s="218" t="s">
        <v>214</v>
      </c>
      <c r="D8" s="219" t="s">
        <v>282</v>
      </c>
      <c r="E8" s="219">
        <v>800000</v>
      </c>
      <c r="F8" s="219">
        <v>1</v>
      </c>
      <c r="G8" s="219">
        <v>480000</v>
      </c>
      <c r="H8" s="219">
        <f>ROUND(F8*G8/60,0)</f>
        <v>8000</v>
      </c>
      <c r="I8" s="142">
        <f>設備使用記錄表!AI7</f>
        <v>0.85</v>
      </c>
      <c r="J8" s="54">
        <f>ROUND(H8*I8,0)</f>
        <v>6800</v>
      </c>
    </row>
    <row r="9" spans="1:10" ht="19.399999999999999" customHeight="1" x14ac:dyDescent="0.35">
      <c r="A9" s="150" t="s">
        <v>382</v>
      </c>
      <c r="B9" s="371"/>
      <c r="C9" s="371"/>
      <c r="D9" s="372"/>
      <c r="E9" s="372"/>
      <c r="F9" s="372"/>
      <c r="G9" s="372"/>
      <c r="H9" s="372"/>
      <c r="I9" s="142"/>
      <c r="J9" s="54"/>
    </row>
    <row r="10" spans="1:10" ht="19.399999999999999" customHeight="1" x14ac:dyDescent="0.35">
      <c r="A10" s="221" t="s">
        <v>162</v>
      </c>
      <c r="B10" s="218" t="s">
        <v>214</v>
      </c>
      <c r="C10" s="218" t="s">
        <v>214</v>
      </c>
      <c r="D10" s="219" t="s">
        <v>282</v>
      </c>
      <c r="E10" s="219">
        <v>800000</v>
      </c>
      <c r="F10" s="219">
        <v>1</v>
      </c>
      <c r="G10" s="219">
        <v>480000</v>
      </c>
      <c r="H10" s="219">
        <f>ROUND(F10*G10/60,0)</f>
        <v>8000</v>
      </c>
      <c r="I10" s="142">
        <f>設備使用記錄表!AI9</f>
        <v>0.56999999999999995</v>
      </c>
      <c r="J10" s="54">
        <f>ROUND(H10*I10,0)</f>
        <v>4560</v>
      </c>
    </row>
    <row r="11" spans="1:10" ht="19.399999999999999" customHeight="1" x14ac:dyDescent="0.35">
      <c r="A11" s="150" t="s">
        <v>383</v>
      </c>
      <c r="B11" s="144"/>
      <c r="C11" s="144"/>
      <c r="D11" s="144"/>
      <c r="E11" s="144"/>
      <c r="F11" s="144"/>
      <c r="G11" s="144"/>
      <c r="H11" s="144"/>
      <c r="I11" s="144"/>
      <c r="J11" s="152"/>
    </row>
    <row r="12" spans="1:10" ht="19.399999999999999" customHeight="1" x14ac:dyDescent="0.35">
      <c r="A12" s="221" t="s">
        <v>162</v>
      </c>
      <c r="B12" s="218" t="s">
        <v>214</v>
      </c>
      <c r="C12" s="218" t="s">
        <v>214</v>
      </c>
      <c r="D12" s="219" t="s">
        <v>282</v>
      </c>
      <c r="E12" s="219">
        <v>800000</v>
      </c>
      <c r="F12" s="219">
        <v>1</v>
      </c>
      <c r="G12" s="219">
        <v>480000</v>
      </c>
      <c r="H12" s="219">
        <f>ROUND(F12*G12/60,0)</f>
        <v>8000</v>
      </c>
      <c r="I12" s="142">
        <f>設備使用記錄表!AI11</f>
        <v>0.7</v>
      </c>
      <c r="J12" s="54">
        <f>ROUND(H12*I12,0)</f>
        <v>5600</v>
      </c>
    </row>
    <row r="13" spans="1:10" ht="19.399999999999999" customHeight="1" x14ac:dyDescent="0.35">
      <c r="A13" s="150" t="s">
        <v>384</v>
      </c>
      <c r="B13" s="144"/>
      <c r="C13" s="144"/>
      <c r="D13" s="144"/>
      <c r="E13" s="144"/>
      <c r="F13" s="144"/>
      <c r="G13" s="144"/>
      <c r="H13" s="144"/>
      <c r="I13" s="144"/>
      <c r="J13" s="152"/>
    </row>
    <row r="14" spans="1:10" ht="19.399999999999999" customHeight="1" x14ac:dyDescent="0.35">
      <c r="A14" s="221" t="s">
        <v>162</v>
      </c>
      <c r="B14" s="218" t="s">
        <v>214</v>
      </c>
      <c r="C14" s="218" t="s">
        <v>214</v>
      </c>
      <c r="D14" s="219" t="s">
        <v>282</v>
      </c>
      <c r="E14" s="219">
        <v>800000</v>
      </c>
      <c r="F14" s="219">
        <v>1</v>
      </c>
      <c r="G14" s="219">
        <v>480000</v>
      </c>
      <c r="H14" s="219">
        <f>ROUND(F14*G14/60,0)</f>
        <v>8000</v>
      </c>
      <c r="I14" s="142">
        <f>設備使用記錄表!AI13</f>
        <v>0.62</v>
      </c>
      <c r="J14" s="54">
        <f>ROUND(H14*I14,0)</f>
        <v>4960</v>
      </c>
    </row>
    <row r="15" spans="1:10" ht="19.399999999999999" customHeight="1" x14ac:dyDescent="0.4">
      <c r="A15" s="150" t="s">
        <v>435</v>
      </c>
      <c r="B15" s="371"/>
      <c r="C15" s="371"/>
      <c r="D15" s="372"/>
      <c r="E15" s="372"/>
      <c r="F15" s="372"/>
      <c r="G15" s="372"/>
      <c r="H15" s="372"/>
      <c r="I15" s="142"/>
      <c r="J15" s="54"/>
    </row>
    <row r="16" spans="1:10" ht="19.399999999999999" customHeight="1" x14ac:dyDescent="0.35">
      <c r="A16" s="221" t="s">
        <v>162</v>
      </c>
      <c r="B16" s="218" t="s">
        <v>214</v>
      </c>
      <c r="C16" s="218" t="s">
        <v>214</v>
      </c>
      <c r="D16" s="219" t="s">
        <v>282</v>
      </c>
      <c r="E16" s="219">
        <v>800000</v>
      </c>
      <c r="F16" s="219">
        <v>1</v>
      </c>
      <c r="G16" s="219">
        <v>480000</v>
      </c>
      <c r="H16" s="219">
        <f>ROUND(F16*G16/60,0)</f>
        <v>8000</v>
      </c>
      <c r="I16" s="142">
        <f>設備使用記錄表!AI19</f>
        <v>0.6</v>
      </c>
      <c r="J16" s="54">
        <f>ROUND(H16*I16,0)</f>
        <v>4800</v>
      </c>
    </row>
    <row r="17" spans="1:10" ht="19.399999999999999" customHeight="1" x14ac:dyDescent="0.4">
      <c r="A17" s="150" t="s">
        <v>436</v>
      </c>
      <c r="B17" s="371"/>
      <c r="C17" s="371"/>
      <c r="D17" s="372"/>
      <c r="E17" s="372"/>
      <c r="F17" s="372"/>
      <c r="G17" s="372"/>
      <c r="H17" s="372"/>
      <c r="I17" s="373"/>
      <c r="J17" s="54"/>
    </row>
    <row r="18" spans="1:10" ht="19.399999999999999" customHeight="1" x14ac:dyDescent="0.35">
      <c r="A18" s="221" t="s">
        <v>162</v>
      </c>
      <c r="B18" s="218" t="s">
        <v>214</v>
      </c>
      <c r="C18" s="218" t="s">
        <v>214</v>
      </c>
      <c r="D18" s="219" t="s">
        <v>282</v>
      </c>
      <c r="E18" s="219">
        <v>800000</v>
      </c>
      <c r="F18" s="219">
        <v>1</v>
      </c>
      <c r="G18" s="219">
        <v>480000</v>
      </c>
      <c r="H18" s="219">
        <f>ROUND(F18*G18/60,0)</f>
        <v>8000</v>
      </c>
      <c r="I18" s="142">
        <f>設備使用記錄表!AI21</f>
        <v>0</v>
      </c>
      <c r="J18" s="54">
        <f>ROUND(H18*I18,0)</f>
        <v>0</v>
      </c>
    </row>
    <row r="19" spans="1:10" ht="19.399999999999999" customHeight="1" x14ac:dyDescent="0.4">
      <c r="A19" s="150" t="s">
        <v>437</v>
      </c>
      <c r="B19" s="144"/>
      <c r="C19" s="144"/>
      <c r="D19" s="144"/>
      <c r="E19" s="144"/>
      <c r="F19" s="144"/>
      <c r="G19" s="144"/>
      <c r="H19" s="144"/>
      <c r="I19" s="144"/>
      <c r="J19" s="152"/>
    </row>
    <row r="20" spans="1:10" ht="19.399999999999999" customHeight="1" x14ac:dyDescent="0.35">
      <c r="A20" s="221" t="s">
        <v>162</v>
      </c>
      <c r="B20" s="218" t="s">
        <v>214</v>
      </c>
      <c r="C20" s="218" t="s">
        <v>214</v>
      </c>
      <c r="D20" s="219" t="s">
        <v>282</v>
      </c>
      <c r="E20" s="219">
        <v>800000</v>
      </c>
      <c r="F20" s="219">
        <v>1</v>
      </c>
      <c r="G20" s="219">
        <v>480000</v>
      </c>
      <c r="H20" s="219">
        <f>ROUND(F20*G20/60,0)</f>
        <v>8000</v>
      </c>
      <c r="I20" s="142">
        <f>設備使用記錄表!AI19</f>
        <v>0.6</v>
      </c>
      <c r="J20" s="54">
        <f>ROUND(H20*I20,0)</f>
        <v>4800</v>
      </c>
    </row>
    <row r="21" spans="1:10" ht="19.399999999999999" customHeight="1" thickBot="1" x14ac:dyDescent="0.4">
      <c r="A21" s="413" t="s">
        <v>130</v>
      </c>
      <c r="B21" s="414"/>
      <c r="C21" s="414"/>
      <c r="D21" s="414"/>
      <c r="E21" s="414"/>
      <c r="F21" s="414"/>
      <c r="G21" s="414"/>
      <c r="H21" s="414"/>
      <c r="I21" s="153"/>
      <c r="J21" s="111">
        <f>SUM(J6:J20)</f>
        <v>33120</v>
      </c>
    </row>
    <row r="22" spans="1:10" ht="19.5" x14ac:dyDescent="0.35">
      <c r="A22" s="65" t="s">
        <v>388</v>
      </c>
      <c r="B22" s="108"/>
      <c r="C22" s="108"/>
      <c r="D22" s="108"/>
      <c r="E22" s="108"/>
      <c r="F22" s="223"/>
      <c r="G22" s="223"/>
      <c r="H22" s="223"/>
      <c r="I22" s="223"/>
      <c r="J22" s="223"/>
    </row>
    <row r="23" spans="1:10" ht="19.5" x14ac:dyDescent="0.35">
      <c r="A23" s="65" t="s">
        <v>157</v>
      </c>
      <c r="B23" s="108"/>
      <c r="C23" s="108"/>
      <c r="D23" s="108"/>
      <c r="E23" s="108"/>
      <c r="F23" s="108"/>
      <c r="G23" s="108"/>
      <c r="H23" s="223"/>
      <c r="I23" s="223"/>
      <c r="J23" s="223"/>
    </row>
    <row r="24" spans="1:10" ht="19.5" x14ac:dyDescent="0.35">
      <c r="A24" s="65" t="s">
        <v>385</v>
      </c>
      <c r="B24" s="108"/>
      <c r="C24" s="108"/>
      <c r="D24" s="108"/>
      <c r="E24" s="108"/>
      <c r="F24" s="108"/>
      <c r="G24" s="108"/>
      <c r="H24" s="223"/>
      <c r="I24" s="223"/>
      <c r="J24" s="223"/>
    </row>
    <row r="25" spans="1:10" ht="19.5" x14ac:dyDescent="0.35">
      <c r="A25" s="65" t="s">
        <v>387</v>
      </c>
      <c r="B25" s="108"/>
      <c r="C25" s="108"/>
      <c r="D25" s="108"/>
      <c r="E25" s="108"/>
      <c r="F25" s="108"/>
      <c r="G25" s="108"/>
      <c r="H25" s="108"/>
      <c r="I25" s="108"/>
      <c r="J25" s="108"/>
    </row>
    <row r="26" spans="1:10" ht="19.5" x14ac:dyDescent="0.35">
      <c r="A26" s="65"/>
      <c r="B26" s="108"/>
      <c r="C26" s="108"/>
      <c r="D26" s="108"/>
      <c r="E26" s="108"/>
      <c r="F26" s="108"/>
      <c r="G26" s="108"/>
      <c r="H26" s="108"/>
      <c r="I26" s="108"/>
      <c r="J26" s="108"/>
    </row>
    <row r="27" spans="1:10" ht="21" customHeight="1" x14ac:dyDescent="0.45">
      <c r="A27" s="403" t="s">
        <v>69</v>
      </c>
      <c r="B27" s="403"/>
      <c r="C27" s="403"/>
      <c r="D27" s="403"/>
      <c r="E27" s="403"/>
      <c r="F27" s="403"/>
      <c r="G27" s="403"/>
      <c r="H27" s="403"/>
      <c r="I27" s="403"/>
      <c r="J27" s="403"/>
    </row>
    <row r="28" spans="1:10" ht="18" thickBot="1" x14ac:dyDescent="0.4">
      <c r="A28" s="223"/>
      <c r="B28" s="223"/>
      <c r="C28" s="223"/>
      <c r="D28" s="223"/>
      <c r="E28" s="223"/>
      <c r="F28" s="223"/>
      <c r="G28" s="223"/>
      <c r="H28" s="223"/>
      <c r="I28" s="223"/>
      <c r="J28" s="224" t="s">
        <v>3</v>
      </c>
    </row>
    <row r="29" spans="1:10" s="35" customFormat="1" ht="27" x14ac:dyDescent="0.3">
      <c r="A29" s="145" t="s">
        <v>61</v>
      </c>
      <c r="B29" s="146" t="s">
        <v>62</v>
      </c>
      <c r="C29" s="147" t="s">
        <v>234</v>
      </c>
      <c r="D29" s="146" t="s">
        <v>64</v>
      </c>
      <c r="E29" s="147" t="s">
        <v>65</v>
      </c>
      <c r="F29" s="147" t="s">
        <v>117</v>
      </c>
      <c r="G29" s="147" t="s">
        <v>116</v>
      </c>
      <c r="H29" s="148" t="s">
        <v>261</v>
      </c>
      <c r="I29" s="147" t="s">
        <v>160</v>
      </c>
      <c r="J29" s="149" t="s">
        <v>71</v>
      </c>
    </row>
    <row r="30" spans="1:10" ht="19.399999999999999" customHeight="1" x14ac:dyDescent="0.35">
      <c r="A30" s="150" t="s">
        <v>380</v>
      </c>
      <c r="B30" s="155"/>
      <c r="C30" s="155"/>
      <c r="D30" s="154"/>
      <c r="E30" s="154"/>
      <c r="F30" s="154"/>
      <c r="G30" s="154"/>
      <c r="H30" s="154"/>
      <c r="I30" s="156"/>
      <c r="J30" s="159"/>
    </row>
    <row r="31" spans="1:10" ht="19.399999999999999" customHeight="1" x14ac:dyDescent="0.35">
      <c r="A31" s="221" t="s">
        <v>279</v>
      </c>
      <c r="B31" s="222" t="s">
        <v>163</v>
      </c>
      <c r="C31" s="222" t="s">
        <v>163</v>
      </c>
      <c r="D31" s="219" t="s">
        <v>440</v>
      </c>
      <c r="E31" s="219">
        <v>150000</v>
      </c>
      <c r="F31" s="219">
        <v>1</v>
      </c>
      <c r="G31" s="219">
        <v>180000</v>
      </c>
      <c r="H31" s="143">
        <f>ROUND(G31*F31/60,0)</f>
        <v>3000</v>
      </c>
      <c r="I31" s="157">
        <f>設備使用記錄表!AI25</f>
        <v>0.2</v>
      </c>
      <c r="J31" s="54">
        <f>ROUND(H31*I31,0)</f>
        <v>600</v>
      </c>
    </row>
    <row r="32" spans="1:10" ht="19.399999999999999" customHeight="1" x14ac:dyDescent="0.35">
      <c r="A32" s="150" t="s">
        <v>381</v>
      </c>
      <c r="B32" s="374"/>
      <c r="C32" s="374"/>
      <c r="D32" s="372"/>
      <c r="E32" s="372"/>
      <c r="F32" s="372"/>
      <c r="G32" s="372"/>
      <c r="H32" s="143"/>
      <c r="I32" s="157"/>
      <c r="J32" s="54"/>
    </row>
    <row r="33" spans="1:10" ht="19.399999999999999" customHeight="1" x14ac:dyDescent="0.35">
      <c r="A33" s="221" t="s">
        <v>279</v>
      </c>
      <c r="B33" s="222" t="s">
        <v>163</v>
      </c>
      <c r="C33" s="222" t="s">
        <v>163</v>
      </c>
      <c r="D33" s="219" t="s">
        <v>440</v>
      </c>
      <c r="E33" s="219">
        <v>150000</v>
      </c>
      <c r="F33" s="219">
        <v>1</v>
      </c>
      <c r="G33" s="219">
        <v>180000</v>
      </c>
      <c r="H33" s="143">
        <f>ROUND(G33*F33/60,0)</f>
        <v>3000</v>
      </c>
      <c r="I33" s="157">
        <f>設備使用記錄表!AI27</f>
        <v>0.85</v>
      </c>
      <c r="J33" s="54">
        <f>ROUND(H33*I33,0)</f>
        <v>2550</v>
      </c>
    </row>
    <row r="34" spans="1:10" ht="19.399999999999999" customHeight="1" x14ac:dyDescent="0.35">
      <c r="A34" s="150" t="s">
        <v>382</v>
      </c>
      <c r="B34" s="374"/>
      <c r="C34" s="374"/>
      <c r="D34" s="372"/>
      <c r="E34" s="372"/>
      <c r="F34" s="372"/>
      <c r="G34" s="372"/>
      <c r="H34" s="143"/>
      <c r="I34" s="157"/>
      <c r="J34" s="54"/>
    </row>
    <row r="35" spans="1:10" ht="19.399999999999999" customHeight="1" x14ac:dyDescent="0.35">
      <c r="A35" s="221" t="s">
        <v>279</v>
      </c>
      <c r="B35" s="222" t="s">
        <v>163</v>
      </c>
      <c r="C35" s="222" t="s">
        <v>163</v>
      </c>
      <c r="D35" s="219" t="s">
        <v>440</v>
      </c>
      <c r="E35" s="219">
        <v>150000</v>
      </c>
      <c r="F35" s="219">
        <v>1</v>
      </c>
      <c r="G35" s="219">
        <v>180000</v>
      </c>
      <c r="H35" s="143">
        <f>ROUND(G35*F35/60,0)</f>
        <v>3000</v>
      </c>
      <c r="I35" s="157">
        <f>設備使用記錄表!AI29</f>
        <v>0.56999999999999995</v>
      </c>
      <c r="J35" s="54">
        <f>ROUND(H35*I35,0)</f>
        <v>1710</v>
      </c>
    </row>
    <row r="36" spans="1:10" ht="19.399999999999999" customHeight="1" x14ac:dyDescent="0.35">
      <c r="A36" s="150" t="s">
        <v>383</v>
      </c>
      <c r="B36" s="158"/>
      <c r="C36" s="158"/>
      <c r="D36" s="144"/>
      <c r="E36" s="144"/>
      <c r="F36" s="144"/>
      <c r="G36" s="144"/>
      <c r="H36" s="144"/>
      <c r="I36" s="157"/>
      <c r="J36" s="152"/>
    </row>
    <row r="37" spans="1:10" ht="19.399999999999999" customHeight="1" x14ac:dyDescent="0.35">
      <c r="A37" s="221" t="s">
        <v>279</v>
      </c>
      <c r="B37" s="222" t="s">
        <v>163</v>
      </c>
      <c r="C37" s="222" t="s">
        <v>163</v>
      </c>
      <c r="D37" s="219" t="s">
        <v>440</v>
      </c>
      <c r="E37" s="219">
        <v>150000</v>
      </c>
      <c r="F37" s="219">
        <v>1</v>
      </c>
      <c r="G37" s="219">
        <v>180000</v>
      </c>
      <c r="H37" s="143">
        <f>ROUND(G37*F37/60,0)</f>
        <v>3000</v>
      </c>
      <c r="I37" s="157">
        <f>設備使用記錄表!AI31</f>
        <v>0.7</v>
      </c>
      <c r="J37" s="54">
        <f>ROUND(H37*I37,0)</f>
        <v>2100</v>
      </c>
    </row>
    <row r="38" spans="1:10" ht="19.399999999999999" customHeight="1" x14ac:dyDescent="0.35">
      <c r="A38" s="150" t="s">
        <v>384</v>
      </c>
      <c r="B38" s="158"/>
      <c r="C38" s="158"/>
      <c r="D38" s="144"/>
      <c r="E38" s="144"/>
      <c r="F38" s="144"/>
      <c r="G38" s="144"/>
      <c r="H38" s="144"/>
      <c r="I38" s="157"/>
      <c r="J38" s="152"/>
    </row>
    <row r="39" spans="1:10" ht="19.399999999999999" customHeight="1" x14ac:dyDescent="0.35">
      <c r="A39" s="221" t="s">
        <v>279</v>
      </c>
      <c r="B39" s="222" t="s">
        <v>163</v>
      </c>
      <c r="C39" s="222" t="s">
        <v>163</v>
      </c>
      <c r="D39" s="219" t="s">
        <v>440</v>
      </c>
      <c r="E39" s="219">
        <v>150000</v>
      </c>
      <c r="F39" s="219">
        <v>1</v>
      </c>
      <c r="G39" s="219">
        <v>180000</v>
      </c>
      <c r="H39" s="143">
        <f>ROUND(G39*F39/60,0)</f>
        <v>3000</v>
      </c>
      <c r="I39" s="157">
        <f>設備使用記錄表!AI33</f>
        <v>0.62</v>
      </c>
      <c r="J39" s="54">
        <f>ROUND(H39*I39,0)</f>
        <v>1860</v>
      </c>
    </row>
    <row r="40" spans="1:10" ht="19.399999999999999" customHeight="1" x14ac:dyDescent="0.4">
      <c r="A40" s="150" t="s">
        <v>435</v>
      </c>
      <c r="B40" s="158"/>
      <c r="C40" s="158"/>
      <c r="D40" s="144"/>
      <c r="E40" s="144"/>
      <c r="F40" s="144"/>
      <c r="G40" s="144"/>
      <c r="H40" s="144"/>
      <c r="I40" s="157"/>
      <c r="J40" s="152"/>
    </row>
    <row r="41" spans="1:10" ht="19.399999999999999" customHeight="1" x14ac:dyDescent="0.35">
      <c r="A41" s="221" t="s">
        <v>279</v>
      </c>
      <c r="B41" s="222" t="s">
        <v>163</v>
      </c>
      <c r="C41" s="222" t="s">
        <v>163</v>
      </c>
      <c r="D41" s="219" t="s">
        <v>376</v>
      </c>
      <c r="E41" s="219">
        <v>150000</v>
      </c>
      <c r="F41" s="219">
        <v>1</v>
      </c>
      <c r="G41" s="219">
        <v>180000</v>
      </c>
      <c r="H41" s="143">
        <f>ROUND(G41*F41/60,0)</f>
        <v>3000</v>
      </c>
      <c r="I41" s="157">
        <f>設備使用記錄表!AI39</f>
        <v>0.6</v>
      </c>
      <c r="J41" s="54">
        <f>ROUND(H41*I41,0)</f>
        <v>1800</v>
      </c>
    </row>
    <row r="42" spans="1:10" ht="19.399999999999999" customHeight="1" x14ac:dyDescent="0.4">
      <c r="A42" s="150" t="s">
        <v>438</v>
      </c>
      <c r="B42" s="158"/>
      <c r="C42" s="158"/>
      <c r="D42" s="144"/>
      <c r="E42" s="144"/>
      <c r="F42" s="144"/>
      <c r="G42" s="144"/>
      <c r="H42" s="144"/>
      <c r="I42" s="157"/>
      <c r="J42" s="152"/>
    </row>
    <row r="43" spans="1:10" ht="19.399999999999999" customHeight="1" x14ac:dyDescent="0.35">
      <c r="A43" s="221" t="s">
        <v>279</v>
      </c>
      <c r="B43" s="222" t="s">
        <v>163</v>
      </c>
      <c r="C43" s="222" t="s">
        <v>163</v>
      </c>
      <c r="D43" s="219" t="s">
        <v>440</v>
      </c>
      <c r="E43" s="219">
        <v>150000</v>
      </c>
      <c r="F43" s="219">
        <v>1</v>
      </c>
      <c r="G43" s="219">
        <v>180000</v>
      </c>
      <c r="H43" s="143">
        <f>ROUND(G43*F43/60,0)</f>
        <v>3000</v>
      </c>
      <c r="I43" s="157">
        <f>設備使用記錄表!AI41</f>
        <v>0</v>
      </c>
      <c r="J43" s="54">
        <f>ROUND(H43*I43,0)</f>
        <v>0</v>
      </c>
    </row>
    <row r="44" spans="1:10" ht="19.399999999999999" customHeight="1" x14ac:dyDescent="0.4">
      <c r="A44" s="150" t="s">
        <v>439</v>
      </c>
      <c r="B44" s="158"/>
      <c r="C44" s="158"/>
      <c r="D44" s="144"/>
      <c r="E44" s="144"/>
      <c r="F44" s="144"/>
      <c r="G44" s="144"/>
      <c r="H44" s="144"/>
      <c r="I44" s="157"/>
      <c r="J44" s="152"/>
    </row>
    <row r="45" spans="1:10" ht="19.399999999999999" customHeight="1" x14ac:dyDescent="0.35">
      <c r="A45" s="221" t="s">
        <v>162</v>
      </c>
      <c r="B45" s="222" t="s">
        <v>163</v>
      </c>
      <c r="C45" s="222" t="s">
        <v>163</v>
      </c>
      <c r="D45" s="219" t="s">
        <v>440</v>
      </c>
      <c r="E45" s="219">
        <v>150000</v>
      </c>
      <c r="F45" s="219">
        <v>1</v>
      </c>
      <c r="G45" s="219">
        <v>180000</v>
      </c>
      <c r="H45" s="143">
        <f>ROUND(G45*F45/60,0)</f>
        <v>3000</v>
      </c>
      <c r="I45" s="157">
        <f>設備使用記錄表!AI39</f>
        <v>0.6</v>
      </c>
      <c r="J45" s="54">
        <f>ROUND(H45*I45,0)</f>
        <v>1800</v>
      </c>
    </row>
    <row r="46" spans="1:10" ht="19.399999999999999" customHeight="1" thickBot="1" x14ac:dyDescent="0.4">
      <c r="A46" s="413" t="s">
        <v>131</v>
      </c>
      <c r="B46" s="414"/>
      <c r="C46" s="414"/>
      <c r="D46" s="414"/>
      <c r="E46" s="414"/>
      <c r="F46" s="414"/>
      <c r="G46" s="414"/>
      <c r="H46" s="414"/>
      <c r="I46" s="281">
        <f>SUM(I31:I45)</f>
        <v>4.1400000000000006</v>
      </c>
      <c r="J46" s="111">
        <f>SUM(J31:J45)</f>
        <v>12420</v>
      </c>
    </row>
    <row r="47" spans="1:10" s="49" customFormat="1" ht="21.65" customHeight="1" x14ac:dyDescent="0.4">
      <c r="A47" s="65" t="s">
        <v>389</v>
      </c>
      <c r="B47" s="107"/>
      <c r="C47" s="107"/>
      <c r="D47" s="107"/>
      <c r="E47" s="107"/>
      <c r="F47" s="223"/>
      <c r="G47" s="223"/>
      <c r="I47" s="223"/>
      <c r="J47" s="223"/>
    </row>
    <row r="48" spans="1:10" s="49" customFormat="1" ht="21.65" customHeight="1" x14ac:dyDescent="0.4">
      <c r="A48" s="65" t="s">
        <v>156</v>
      </c>
      <c r="B48" s="107"/>
      <c r="C48" s="107"/>
      <c r="D48" s="107"/>
      <c r="E48" s="107"/>
      <c r="F48" s="107"/>
      <c r="G48" s="107"/>
      <c r="H48" s="223"/>
      <c r="I48" s="223"/>
      <c r="J48" s="223"/>
    </row>
    <row r="49" spans="1:10" s="49" customFormat="1" ht="64" customHeight="1" x14ac:dyDescent="0.4">
      <c r="A49" s="418" t="s">
        <v>390</v>
      </c>
      <c r="B49" s="418"/>
      <c r="C49" s="418"/>
      <c r="D49" s="418"/>
      <c r="E49" s="418"/>
      <c r="F49" s="418"/>
      <c r="G49" s="418"/>
      <c r="H49" s="418"/>
      <c r="I49" s="418"/>
      <c r="J49" s="418"/>
    </row>
    <row r="50" spans="1:10" s="49" customFormat="1" ht="18" customHeight="1" x14ac:dyDescent="0.4">
      <c r="A50" s="28" t="s">
        <v>386</v>
      </c>
      <c r="B50" s="72"/>
      <c r="C50" s="108"/>
      <c r="D50" s="223"/>
      <c r="E50" s="223"/>
      <c r="F50" s="223"/>
      <c r="G50" s="223"/>
      <c r="H50" s="223"/>
      <c r="I50" s="223"/>
      <c r="J50" s="223"/>
    </row>
    <row r="51" spans="1:10" s="49" customFormat="1" ht="18" customHeight="1" x14ac:dyDescent="0.4">
      <c r="A51" s="28" t="s">
        <v>391</v>
      </c>
      <c r="B51" s="72"/>
      <c r="C51" s="72"/>
      <c r="D51" s="223"/>
      <c r="E51" s="223"/>
      <c r="F51" s="223"/>
      <c r="G51" s="223"/>
      <c r="H51" s="223"/>
      <c r="I51" s="223"/>
      <c r="J51" s="223"/>
    </row>
    <row r="52" spans="1:10" s="49" customFormat="1" ht="18" customHeight="1" x14ac:dyDescent="0.4">
      <c r="A52" s="28" t="s">
        <v>392</v>
      </c>
      <c r="B52" s="72"/>
      <c r="C52" s="72"/>
      <c r="D52" s="108"/>
      <c r="E52" s="108"/>
      <c r="F52" s="108"/>
      <c r="G52" s="108"/>
      <c r="H52" s="108"/>
      <c r="I52" s="108"/>
      <c r="J52" s="108"/>
    </row>
    <row r="53" spans="1:10" ht="18" customHeight="1" x14ac:dyDescent="0.45">
      <c r="A53" s="403" t="s">
        <v>393</v>
      </c>
      <c r="B53" s="403"/>
      <c r="C53" s="403"/>
      <c r="D53" s="403"/>
      <c r="E53" s="403"/>
      <c r="F53" s="403"/>
      <c r="G53" s="403"/>
      <c r="H53" s="403"/>
      <c r="I53" s="403"/>
      <c r="J53" s="403"/>
    </row>
    <row r="54" spans="1:10" ht="13.4" customHeight="1" thickBot="1" x14ac:dyDescent="0.4">
      <c r="A54" s="223"/>
      <c r="B54" s="223"/>
      <c r="C54" s="223"/>
      <c r="D54" s="223"/>
      <c r="E54" s="223"/>
      <c r="F54" s="223"/>
      <c r="G54" s="223"/>
      <c r="H54" s="223"/>
      <c r="I54" s="223"/>
      <c r="J54" s="224" t="s">
        <v>249</v>
      </c>
    </row>
    <row r="55" spans="1:10" s="35" customFormat="1" ht="41" thickBot="1" x14ac:dyDescent="0.35">
      <c r="A55" s="174" t="s">
        <v>514</v>
      </c>
      <c r="B55" s="48" t="s">
        <v>120</v>
      </c>
      <c r="C55" s="48" t="s">
        <v>233</v>
      </c>
      <c r="D55" s="52" t="s">
        <v>118</v>
      </c>
      <c r="E55" s="52" t="s">
        <v>119</v>
      </c>
      <c r="F55" s="53" t="s">
        <v>184</v>
      </c>
      <c r="G55" s="52" t="s">
        <v>121</v>
      </c>
      <c r="H55" s="53" t="s">
        <v>122</v>
      </c>
      <c r="I55" s="53" t="s">
        <v>159</v>
      </c>
      <c r="J55" s="58" t="s">
        <v>123</v>
      </c>
    </row>
    <row r="56" spans="1:10" ht="18" customHeight="1" x14ac:dyDescent="0.4">
      <c r="A56" s="150" t="s">
        <v>463</v>
      </c>
      <c r="B56" s="59"/>
      <c r="C56" s="60"/>
      <c r="D56" s="60"/>
      <c r="E56" s="60"/>
      <c r="F56" s="60"/>
      <c r="G56" s="60"/>
      <c r="H56" s="60"/>
      <c r="I56" s="61"/>
      <c r="J56" s="62"/>
    </row>
    <row r="57" spans="1:10" ht="18" customHeight="1" x14ac:dyDescent="0.35">
      <c r="A57" s="218" t="s">
        <v>513</v>
      </c>
      <c r="B57" s="219" t="s">
        <v>125</v>
      </c>
      <c r="C57" s="280" t="s">
        <v>288</v>
      </c>
      <c r="D57" s="219" t="s">
        <v>475</v>
      </c>
      <c r="E57" s="219" t="s">
        <v>129</v>
      </c>
      <c r="F57" s="220" t="s">
        <v>476</v>
      </c>
      <c r="G57" s="218" t="s">
        <v>513</v>
      </c>
      <c r="H57" s="219">
        <v>100000</v>
      </c>
      <c r="I57" s="63">
        <v>0.26</v>
      </c>
      <c r="J57" s="54">
        <f>ROUND(H57*I57,0)</f>
        <v>26000</v>
      </c>
    </row>
    <row r="58" spans="1:10" ht="18" customHeight="1" x14ac:dyDescent="0.4">
      <c r="A58" s="150" t="s">
        <v>464</v>
      </c>
      <c r="B58" s="275"/>
      <c r="C58" s="275"/>
      <c r="D58" s="275"/>
      <c r="E58" s="275"/>
      <c r="F58" s="276"/>
      <c r="G58" s="277"/>
      <c r="H58" s="275"/>
      <c r="I58" s="278"/>
      <c r="J58" s="279"/>
    </row>
    <row r="59" spans="1:10" ht="18" customHeight="1" thickBot="1" x14ac:dyDescent="0.4">
      <c r="A59" s="218" t="s">
        <v>513</v>
      </c>
      <c r="B59" s="219" t="s">
        <v>126</v>
      </c>
      <c r="C59" s="280" t="s">
        <v>288</v>
      </c>
      <c r="D59" s="219" t="s">
        <v>471</v>
      </c>
      <c r="E59" s="219" t="s">
        <v>287</v>
      </c>
      <c r="F59" s="220" t="s">
        <v>472</v>
      </c>
      <c r="G59" s="218" t="s">
        <v>513</v>
      </c>
      <c r="H59" s="219">
        <v>100000</v>
      </c>
      <c r="I59" s="63">
        <v>0.5</v>
      </c>
      <c r="J59" s="54">
        <f>ROUND(H59*I59,0)</f>
        <v>50000</v>
      </c>
    </row>
    <row r="60" spans="1:10" ht="18" customHeight="1" x14ac:dyDescent="0.4">
      <c r="A60" s="150" t="s">
        <v>465</v>
      </c>
      <c r="B60" s="55"/>
      <c r="C60" s="275"/>
      <c r="D60" s="275"/>
      <c r="E60" s="275"/>
      <c r="F60" s="276"/>
      <c r="G60" s="277"/>
      <c r="H60" s="275"/>
      <c r="I60" s="278"/>
      <c r="J60" s="279"/>
    </row>
    <row r="61" spans="1:10" ht="18" customHeight="1" thickBot="1" x14ac:dyDescent="0.4">
      <c r="A61" s="218" t="s">
        <v>513</v>
      </c>
      <c r="B61" s="219" t="s">
        <v>127</v>
      </c>
      <c r="C61" s="280" t="s">
        <v>288</v>
      </c>
      <c r="D61" s="219" t="s">
        <v>474</v>
      </c>
      <c r="E61" s="219" t="s">
        <v>286</v>
      </c>
      <c r="F61" s="220" t="s">
        <v>473</v>
      </c>
      <c r="G61" s="218" t="s">
        <v>513</v>
      </c>
      <c r="H61" s="219">
        <v>100000</v>
      </c>
      <c r="I61" s="63">
        <v>0.5</v>
      </c>
      <c r="J61" s="54">
        <f>ROUND(H61*I61,0)</f>
        <v>50000</v>
      </c>
    </row>
    <row r="62" spans="1:10" ht="18" customHeight="1" x14ac:dyDescent="0.4">
      <c r="A62" s="150" t="s">
        <v>466</v>
      </c>
      <c r="B62" s="55"/>
      <c r="C62" s="55"/>
      <c r="D62" s="55"/>
      <c r="E62" s="55"/>
      <c r="F62" s="160"/>
      <c r="G62" s="55"/>
      <c r="H62" s="55"/>
      <c r="I62" s="64"/>
      <c r="J62" s="56"/>
    </row>
    <row r="63" spans="1:10" ht="18" customHeight="1" thickBot="1" x14ac:dyDescent="0.4">
      <c r="A63" s="218" t="s">
        <v>513</v>
      </c>
      <c r="B63" s="219" t="s">
        <v>128</v>
      </c>
      <c r="C63" s="280" t="s">
        <v>288</v>
      </c>
      <c r="D63" s="219" t="s">
        <v>377</v>
      </c>
      <c r="E63" s="219" t="s">
        <v>283</v>
      </c>
      <c r="F63" s="220" t="s">
        <v>477</v>
      </c>
      <c r="G63" s="218" t="s">
        <v>513</v>
      </c>
      <c r="H63" s="219">
        <v>100000</v>
      </c>
      <c r="I63" s="63">
        <v>0.5</v>
      </c>
      <c r="J63" s="54">
        <f>ROUND(H63*I63,0)</f>
        <v>50000</v>
      </c>
    </row>
    <row r="64" spans="1:10" ht="18" customHeight="1" x14ac:dyDescent="0.4">
      <c r="A64" s="150" t="s">
        <v>467</v>
      </c>
      <c r="B64" s="55"/>
      <c r="C64" s="55"/>
      <c r="D64" s="55"/>
      <c r="E64" s="55"/>
      <c r="F64" s="160"/>
      <c r="G64" s="55"/>
      <c r="H64" s="55"/>
      <c r="I64" s="64"/>
      <c r="J64" s="56"/>
    </row>
    <row r="65" spans="1:10" ht="18" customHeight="1" thickBot="1" x14ac:dyDescent="0.4">
      <c r="A65" s="218" t="s">
        <v>513</v>
      </c>
      <c r="B65" s="219" t="s">
        <v>280</v>
      </c>
      <c r="C65" s="280" t="s">
        <v>288</v>
      </c>
      <c r="D65" s="219" t="s">
        <v>378</v>
      </c>
      <c r="E65" s="219" t="s">
        <v>284</v>
      </c>
      <c r="F65" s="220" t="s">
        <v>478</v>
      </c>
      <c r="G65" s="218" t="s">
        <v>513</v>
      </c>
      <c r="H65" s="219">
        <v>100000</v>
      </c>
      <c r="I65" s="63">
        <v>0.5</v>
      </c>
      <c r="J65" s="54">
        <f>ROUND(H65*I65,0)</f>
        <v>50000</v>
      </c>
    </row>
    <row r="66" spans="1:10" ht="18" customHeight="1" x14ac:dyDescent="0.4">
      <c r="A66" s="150" t="s">
        <v>468</v>
      </c>
      <c r="B66" s="55"/>
      <c r="C66" s="55"/>
      <c r="D66" s="55"/>
      <c r="E66" s="55"/>
      <c r="F66" s="160"/>
      <c r="G66" s="55"/>
      <c r="H66" s="55"/>
      <c r="I66" s="64"/>
      <c r="J66" s="56"/>
    </row>
    <row r="67" spans="1:10" ht="18" customHeight="1" thickBot="1" x14ac:dyDescent="0.4">
      <c r="A67" s="218" t="s">
        <v>513</v>
      </c>
      <c r="B67" s="219" t="s">
        <v>281</v>
      </c>
      <c r="C67" s="280" t="s">
        <v>288</v>
      </c>
      <c r="D67" s="219" t="s">
        <v>379</v>
      </c>
      <c r="E67" s="219" t="s">
        <v>285</v>
      </c>
      <c r="F67" s="220" t="s">
        <v>479</v>
      </c>
      <c r="G67" s="218" t="s">
        <v>513</v>
      </c>
      <c r="H67" s="219">
        <v>100000</v>
      </c>
      <c r="I67" s="63">
        <v>0.5</v>
      </c>
      <c r="J67" s="54">
        <f>ROUND(H67*I67,0)</f>
        <v>50000</v>
      </c>
    </row>
    <row r="68" spans="1:10" ht="18" customHeight="1" x14ac:dyDescent="0.4">
      <c r="A68" s="150" t="s">
        <v>469</v>
      </c>
      <c r="B68" s="55"/>
      <c r="C68" s="55"/>
      <c r="D68" s="55"/>
      <c r="E68" s="55"/>
      <c r="F68" s="160"/>
      <c r="G68" s="55"/>
      <c r="H68" s="55"/>
      <c r="I68" s="64"/>
      <c r="J68" s="56"/>
    </row>
    <row r="69" spans="1:10" ht="18" customHeight="1" thickBot="1" x14ac:dyDescent="0.4">
      <c r="A69" s="218" t="s">
        <v>124</v>
      </c>
      <c r="B69" s="219" t="s">
        <v>281</v>
      </c>
      <c r="C69" s="280" t="s">
        <v>288</v>
      </c>
      <c r="D69" s="219" t="s">
        <v>480</v>
      </c>
      <c r="E69" s="219" t="s">
        <v>285</v>
      </c>
      <c r="F69" s="220" t="s">
        <v>482</v>
      </c>
      <c r="G69" s="218" t="s">
        <v>513</v>
      </c>
      <c r="H69" s="219">
        <v>100000</v>
      </c>
      <c r="I69" s="63">
        <v>0.5</v>
      </c>
      <c r="J69" s="54">
        <f>ROUND(H69*I69,0)</f>
        <v>50000</v>
      </c>
    </row>
    <row r="70" spans="1:10" ht="18" customHeight="1" x14ac:dyDescent="0.4">
      <c r="A70" s="150" t="s">
        <v>470</v>
      </c>
      <c r="B70" s="55"/>
      <c r="C70" s="55"/>
      <c r="D70" s="55"/>
      <c r="E70" s="55"/>
      <c r="F70" s="160"/>
      <c r="G70" s="55"/>
      <c r="H70" s="55"/>
      <c r="I70" s="64"/>
      <c r="J70" s="56"/>
    </row>
    <row r="71" spans="1:10" ht="18" customHeight="1" x14ac:dyDescent="0.35">
      <c r="A71" s="218" t="s">
        <v>513</v>
      </c>
      <c r="B71" s="219" t="s">
        <v>281</v>
      </c>
      <c r="C71" s="280" t="s">
        <v>288</v>
      </c>
      <c r="D71" s="219" t="s">
        <v>481</v>
      </c>
      <c r="E71" s="219" t="s">
        <v>285</v>
      </c>
      <c r="F71" s="220" t="s">
        <v>483</v>
      </c>
      <c r="G71" s="218" t="s">
        <v>124</v>
      </c>
      <c r="H71" s="219">
        <v>100000</v>
      </c>
      <c r="I71" s="63">
        <v>0.5</v>
      </c>
      <c r="J71" s="54">
        <f>ROUND(H71*I71,0)</f>
        <v>50000</v>
      </c>
    </row>
    <row r="72" spans="1:10" ht="18" customHeight="1" thickBot="1" x14ac:dyDescent="0.4">
      <c r="A72" s="420" t="s">
        <v>394</v>
      </c>
      <c r="B72" s="421"/>
      <c r="C72" s="421"/>
      <c r="D72" s="421"/>
      <c r="E72" s="421"/>
      <c r="F72" s="421"/>
      <c r="G72" s="421"/>
      <c r="H72" s="422"/>
      <c r="I72" s="282">
        <f>SUM(I57:I71)</f>
        <v>3.76</v>
      </c>
      <c r="J72" s="57">
        <f>SUM(J57:J71)</f>
        <v>376000</v>
      </c>
    </row>
    <row r="73" spans="1:10" s="45" customFormat="1" ht="17.5" customHeight="1" x14ac:dyDescent="0.35">
      <c r="A73" s="419" t="s">
        <v>396</v>
      </c>
      <c r="B73" s="419"/>
      <c r="C73" s="419"/>
      <c r="D73" s="419"/>
      <c r="E73" s="419"/>
      <c r="F73" s="419"/>
      <c r="G73" s="419"/>
      <c r="H73" s="419"/>
      <c r="I73" s="419"/>
      <c r="J73" s="419"/>
    </row>
    <row r="74" spans="1:10" ht="17.5" customHeight="1" x14ac:dyDescent="0.35">
      <c r="A74" s="419" t="s">
        <v>235</v>
      </c>
      <c r="B74" s="419"/>
      <c r="C74" s="419"/>
      <c r="D74" s="419"/>
      <c r="E74" s="419"/>
      <c r="F74" s="419"/>
      <c r="G74" s="419"/>
      <c r="H74" s="419"/>
      <c r="I74" s="419"/>
      <c r="J74" s="419"/>
    </row>
    <row r="75" spans="1:10" ht="17.5" customHeight="1" x14ac:dyDescent="0.35">
      <c r="A75" s="419" t="s">
        <v>395</v>
      </c>
      <c r="B75" s="419"/>
      <c r="C75" s="419"/>
      <c r="D75" s="419"/>
      <c r="E75" s="419"/>
      <c r="F75" s="419"/>
      <c r="G75" s="419"/>
      <c r="H75" s="419"/>
      <c r="I75" s="419"/>
      <c r="J75" s="419"/>
    </row>
    <row r="76" spans="1:10" ht="62.5" customHeight="1" x14ac:dyDescent="0.35">
      <c r="A76" s="423" t="s">
        <v>485</v>
      </c>
      <c r="B76" s="419"/>
      <c r="C76" s="419"/>
      <c r="D76" s="419"/>
      <c r="E76" s="419"/>
      <c r="F76" s="419"/>
      <c r="G76" s="419"/>
      <c r="H76" s="419"/>
      <c r="I76" s="419"/>
      <c r="J76" s="419"/>
    </row>
    <row r="77" spans="1:10" s="45" customFormat="1" ht="17.5" customHeight="1" x14ac:dyDescent="0.35">
      <c r="A77" s="28" t="s">
        <v>245</v>
      </c>
      <c r="B77" s="71"/>
      <c r="C77" s="71"/>
      <c r="D77" s="223"/>
      <c r="E77" s="223"/>
      <c r="F77" s="223"/>
      <c r="G77" s="223"/>
      <c r="H77" s="223"/>
      <c r="I77" s="223"/>
      <c r="J77" s="223"/>
    </row>
    <row r="78" spans="1:10" s="45" customFormat="1" ht="17.5" customHeight="1" x14ac:dyDescent="0.35">
      <c r="A78" s="109" t="s">
        <v>397</v>
      </c>
      <c r="B78" s="71"/>
      <c r="C78" s="71"/>
      <c r="D78" s="71"/>
      <c r="E78" s="71"/>
      <c r="F78" s="71"/>
      <c r="G78" s="71"/>
      <c r="H78" s="71"/>
      <c r="I78" s="71"/>
      <c r="J78" s="71"/>
    </row>
    <row r="79" spans="1:10" s="45" customFormat="1" ht="17.5" customHeight="1" thickBot="1" x14ac:dyDescent="0.4">
      <c r="A79" s="28" t="s">
        <v>398</v>
      </c>
      <c r="B79" s="71"/>
      <c r="C79" s="71"/>
      <c r="D79" s="71"/>
      <c r="E79" s="71"/>
      <c r="F79" s="71"/>
      <c r="G79" s="71"/>
      <c r="H79" s="71"/>
      <c r="I79" s="71"/>
      <c r="J79" s="71"/>
    </row>
    <row r="80" spans="1:10" ht="21" customHeight="1" thickBot="1" x14ac:dyDescent="0.4">
      <c r="A80" s="415" t="s">
        <v>484</v>
      </c>
      <c r="B80" s="416"/>
      <c r="C80" s="416"/>
      <c r="D80" s="416"/>
      <c r="E80" s="416"/>
      <c r="F80" s="416"/>
      <c r="G80" s="416"/>
      <c r="H80" s="416"/>
      <c r="I80" s="417"/>
      <c r="J80" s="110">
        <f>J46+J21+J72</f>
        <v>421540</v>
      </c>
    </row>
    <row r="81" spans="1:1" ht="19.5" x14ac:dyDescent="0.45">
      <c r="A81" s="29"/>
    </row>
    <row r="82" spans="1:1" ht="19.5" x14ac:dyDescent="0.45">
      <c r="A82" s="29"/>
    </row>
  </sheetData>
  <mergeCells count="13">
    <mergeCell ref="A80:I80"/>
    <mergeCell ref="A49:J49"/>
    <mergeCell ref="A73:J73"/>
    <mergeCell ref="A72:H72"/>
    <mergeCell ref="A75:J75"/>
    <mergeCell ref="A76:J76"/>
    <mergeCell ref="A74:J74"/>
    <mergeCell ref="A1:J1"/>
    <mergeCell ref="A2:J2"/>
    <mergeCell ref="A21:H21"/>
    <mergeCell ref="A27:J27"/>
    <mergeCell ref="A53:J53"/>
    <mergeCell ref="A46:H46"/>
  </mergeCells>
  <phoneticPr fontId="2" type="noConversion"/>
  <printOptions horizontalCentered="1" verticalCentered="1"/>
  <pageMargins left="0" right="0" top="0.35433070866141736" bottom="0.19685039370078741" header="0.11811023622047245" footer="0.11811023622047245"/>
  <pageSetup paperSize="9" fitToHeight="0" orientation="landscape" horizontalDpi="4294967292" r:id="rId1"/>
  <headerFooter alignWithMargins="0"/>
  <rowBreaks count="2" manualBreakCount="2">
    <brk id="26" max="9" man="1"/>
    <brk id="5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0"/>
  <sheetViews>
    <sheetView topLeftCell="A34" zoomScale="75" zoomScaleNormal="75" zoomScaleSheetLayoutView="100" workbookViewId="0">
      <selection activeCell="E46" sqref="E46"/>
    </sheetView>
  </sheetViews>
  <sheetFormatPr defaultColWidth="9" defaultRowHeight="17" x14ac:dyDescent="0.4"/>
  <cols>
    <col min="1" max="1" width="11.90625" style="85" customWidth="1"/>
    <col min="2" max="2" width="13" style="85" customWidth="1"/>
    <col min="3" max="33" width="4.08984375" style="85" customWidth="1"/>
    <col min="34" max="34" width="4.90625" style="85" customWidth="1"/>
    <col min="35" max="35" width="7.90625" style="85" bestFit="1" customWidth="1"/>
    <col min="36" max="16384" width="9" style="85"/>
  </cols>
  <sheetData>
    <row r="1" spans="1:35" ht="21" customHeight="1" x14ac:dyDescent="0.4">
      <c r="A1" s="428" t="str">
        <f>經費支出彙總表!B3</f>
        <v>XXX公司</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30"/>
    </row>
    <row r="2" spans="1:35" ht="21" customHeight="1" x14ac:dyDescent="0.4">
      <c r="A2" s="427" t="s">
        <v>164</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row>
    <row r="3" spans="1:35" ht="27" x14ac:dyDescent="0.4">
      <c r="A3" s="83" t="s">
        <v>150</v>
      </c>
      <c r="B3" s="83" t="s">
        <v>62</v>
      </c>
      <c r="C3" s="83">
        <v>1</v>
      </c>
      <c r="D3" s="83">
        <v>2</v>
      </c>
      <c r="E3" s="83">
        <v>3</v>
      </c>
      <c r="F3" s="83">
        <v>4</v>
      </c>
      <c r="G3" s="83">
        <v>5</v>
      </c>
      <c r="H3" s="83">
        <v>6</v>
      </c>
      <c r="I3" s="83">
        <v>7</v>
      </c>
      <c r="J3" s="83">
        <v>8</v>
      </c>
      <c r="K3" s="83">
        <v>9</v>
      </c>
      <c r="L3" s="83">
        <v>10</v>
      </c>
      <c r="M3" s="83">
        <v>11</v>
      </c>
      <c r="N3" s="83">
        <v>12</v>
      </c>
      <c r="O3" s="83">
        <v>13</v>
      </c>
      <c r="P3" s="83">
        <v>14</v>
      </c>
      <c r="Q3" s="83">
        <v>15</v>
      </c>
      <c r="R3" s="83">
        <v>16</v>
      </c>
      <c r="S3" s="83">
        <v>17</v>
      </c>
      <c r="T3" s="83">
        <v>18</v>
      </c>
      <c r="U3" s="83">
        <v>19</v>
      </c>
      <c r="V3" s="83">
        <v>20</v>
      </c>
      <c r="W3" s="83">
        <v>21</v>
      </c>
      <c r="X3" s="83">
        <v>22</v>
      </c>
      <c r="Y3" s="83">
        <v>23</v>
      </c>
      <c r="Z3" s="83">
        <v>24</v>
      </c>
      <c r="AA3" s="83">
        <v>25</v>
      </c>
      <c r="AB3" s="83">
        <v>26</v>
      </c>
      <c r="AC3" s="83">
        <v>27</v>
      </c>
      <c r="AD3" s="83">
        <v>28</v>
      </c>
      <c r="AE3" s="83">
        <v>29</v>
      </c>
      <c r="AF3" s="83">
        <v>30</v>
      </c>
      <c r="AG3" s="83">
        <v>31</v>
      </c>
      <c r="AH3" s="83" t="s">
        <v>17</v>
      </c>
      <c r="AI3" s="84" t="s">
        <v>151</v>
      </c>
    </row>
    <row r="4" spans="1:35" x14ac:dyDescent="0.3">
      <c r="A4" s="150" t="s">
        <v>380</v>
      </c>
      <c r="B4" s="137"/>
      <c r="C4" s="289" t="s">
        <v>94</v>
      </c>
      <c r="D4" s="289" t="s">
        <v>95</v>
      </c>
      <c r="E4" s="289" t="s">
        <v>96</v>
      </c>
      <c r="F4" s="289" t="s">
        <v>97</v>
      </c>
      <c r="G4" s="289" t="s">
        <v>91</v>
      </c>
      <c r="H4" s="289" t="s">
        <v>92</v>
      </c>
      <c r="I4" s="289" t="s">
        <v>93</v>
      </c>
      <c r="J4" s="289" t="s">
        <v>94</v>
      </c>
      <c r="K4" s="289" t="s">
        <v>95</v>
      </c>
      <c r="L4" s="289" t="s">
        <v>96</v>
      </c>
      <c r="M4" s="289" t="s">
        <v>97</v>
      </c>
      <c r="N4" s="289" t="s">
        <v>91</v>
      </c>
      <c r="O4" s="289" t="s">
        <v>92</v>
      </c>
      <c r="P4" s="289" t="s">
        <v>93</v>
      </c>
      <c r="Q4" s="289" t="s">
        <v>94</v>
      </c>
      <c r="R4" s="289" t="s">
        <v>95</v>
      </c>
      <c r="S4" s="289" t="s">
        <v>96</v>
      </c>
      <c r="T4" s="289" t="s">
        <v>97</v>
      </c>
      <c r="U4" s="289" t="s">
        <v>91</v>
      </c>
      <c r="V4" s="289" t="s">
        <v>92</v>
      </c>
      <c r="W4" s="289" t="s">
        <v>93</v>
      </c>
      <c r="X4" s="289" t="s">
        <v>94</v>
      </c>
      <c r="Y4" s="289" t="s">
        <v>95</v>
      </c>
      <c r="Z4" s="289" t="s">
        <v>96</v>
      </c>
      <c r="AA4" s="289" t="s">
        <v>97</v>
      </c>
      <c r="AB4" s="289" t="s">
        <v>91</v>
      </c>
      <c r="AC4" s="289" t="s">
        <v>92</v>
      </c>
      <c r="AD4" s="289" t="s">
        <v>93</v>
      </c>
      <c r="AE4" s="289" t="s">
        <v>94</v>
      </c>
      <c r="AF4" s="289" t="s">
        <v>95</v>
      </c>
      <c r="AG4" s="119"/>
      <c r="AH4" s="95"/>
      <c r="AI4" s="87"/>
    </row>
    <row r="5" spans="1:35" s="118" customFormat="1" x14ac:dyDescent="0.4">
      <c r="A5" s="221" t="s">
        <v>162</v>
      </c>
      <c r="B5" s="218" t="s">
        <v>214</v>
      </c>
      <c r="C5" s="290"/>
      <c r="D5" s="290"/>
      <c r="E5" s="290"/>
      <c r="F5" s="306"/>
      <c r="G5" s="306"/>
      <c r="H5" s="290"/>
      <c r="I5" s="290"/>
      <c r="J5" s="290"/>
      <c r="K5" s="290"/>
      <c r="L5" s="290"/>
      <c r="M5" s="306"/>
      <c r="N5" s="306"/>
      <c r="O5" s="290"/>
      <c r="P5" s="290"/>
      <c r="Q5" s="290"/>
      <c r="R5" s="290"/>
      <c r="S5" s="290"/>
      <c r="T5" s="306"/>
      <c r="U5" s="306"/>
      <c r="V5" s="290"/>
      <c r="W5" s="290"/>
      <c r="X5" s="197">
        <v>0</v>
      </c>
      <c r="Y5" s="197">
        <v>8</v>
      </c>
      <c r="Z5" s="197">
        <v>0</v>
      </c>
      <c r="AA5" s="197">
        <v>8</v>
      </c>
      <c r="AB5" s="90"/>
      <c r="AC5" s="90"/>
      <c r="AD5" s="197">
        <v>8</v>
      </c>
      <c r="AE5" s="197">
        <v>0</v>
      </c>
      <c r="AF5" s="197">
        <v>8</v>
      </c>
      <c r="AG5" s="90"/>
      <c r="AH5" s="95">
        <f>SUM(C5:AG5)</f>
        <v>32</v>
      </c>
      <c r="AI5" s="96">
        <f>ROUND(AH5/E$41,2)</f>
        <v>0.2</v>
      </c>
    </row>
    <row r="6" spans="1:35" s="118" customFormat="1" x14ac:dyDescent="0.3">
      <c r="A6" s="150" t="s">
        <v>381</v>
      </c>
      <c r="B6" s="137"/>
      <c r="C6" s="289" t="s">
        <v>96</v>
      </c>
      <c r="D6" s="289" t="s">
        <v>97</v>
      </c>
      <c r="E6" s="289" t="s">
        <v>91</v>
      </c>
      <c r="F6" s="289" t="s">
        <v>92</v>
      </c>
      <c r="G6" s="289" t="s">
        <v>93</v>
      </c>
      <c r="H6" s="289" t="s">
        <v>94</v>
      </c>
      <c r="I6" s="289" t="s">
        <v>95</v>
      </c>
      <c r="J6" s="289" t="s">
        <v>96</v>
      </c>
      <c r="K6" s="289" t="s">
        <v>97</v>
      </c>
      <c r="L6" s="289" t="s">
        <v>91</v>
      </c>
      <c r="M6" s="289" t="s">
        <v>92</v>
      </c>
      <c r="N6" s="289" t="s">
        <v>93</v>
      </c>
      <c r="O6" s="289" t="s">
        <v>94</v>
      </c>
      <c r="P6" s="289" t="s">
        <v>95</v>
      </c>
      <c r="Q6" s="289" t="s">
        <v>96</v>
      </c>
      <c r="R6" s="289" t="s">
        <v>97</v>
      </c>
      <c r="S6" s="289" t="s">
        <v>91</v>
      </c>
      <c r="T6" s="289" t="s">
        <v>92</v>
      </c>
      <c r="U6" s="289" t="s">
        <v>93</v>
      </c>
      <c r="V6" s="289" t="s">
        <v>94</v>
      </c>
      <c r="W6" s="289" t="s">
        <v>95</v>
      </c>
      <c r="X6" s="289" t="s">
        <v>96</v>
      </c>
      <c r="Y6" s="289" t="s">
        <v>97</v>
      </c>
      <c r="Z6" s="289" t="s">
        <v>91</v>
      </c>
      <c r="AA6" s="289" t="s">
        <v>92</v>
      </c>
      <c r="AB6" s="289" t="s">
        <v>93</v>
      </c>
      <c r="AC6" s="289" t="s">
        <v>94</v>
      </c>
      <c r="AD6" s="289" t="s">
        <v>95</v>
      </c>
      <c r="AE6" s="289" t="s">
        <v>96</v>
      </c>
      <c r="AF6" s="289" t="s">
        <v>97</v>
      </c>
      <c r="AG6" s="289" t="s">
        <v>91</v>
      </c>
      <c r="AH6" s="95"/>
      <c r="AI6" s="96"/>
    </row>
    <row r="7" spans="1:35" s="118" customFormat="1" x14ac:dyDescent="0.4">
      <c r="A7" s="221" t="s">
        <v>162</v>
      </c>
      <c r="B7" s="218" t="s">
        <v>214</v>
      </c>
      <c r="C7" s="93"/>
      <c r="D7" s="197">
        <v>8</v>
      </c>
      <c r="E7" s="93"/>
      <c r="F7" s="93"/>
      <c r="G7" s="197">
        <v>8</v>
      </c>
      <c r="H7" s="197">
        <v>8</v>
      </c>
      <c r="I7" s="197">
        <v>0</v>
      </c>
      <c r="J7" s="197">
        <v>8</v>
      </c>
      <c r="K7" s="197">
        <v>8</v>
      </c>
      <c r="L7" s="90"/>
      <c r="M7" s="90"/>
      <c r="N7" s="197">
        <v>8</v>
      </c>
      <c r="O7" s="197">
        <v>8</v>
      </c>
      <c r="P7" s="197">
        <v>0</v>
      </c>
      <c r="Q7" s="197">
        <v>8</v>
      </c>
      <c r="R7" s="197">
        <v>8</v>
      </c>
      <c r="S7" s="90"/>
      <c r="T7" s="90"/>
      <c r="U7" s="197">
        <v>8</v>
      </c>
      <c r="V7" s="197">
        <v>8</v>
      </c>
      <c r="W7" s="197">
        <v>0</v>
      </c>
      <c r="X7" s="197">
        <v>8</v>
      </c>
      <c r="Y7" s="197">
        <v>8</v>
      </c>
      <c r="Z7" s="90"/>
      <c r="AA7" s="90"/>
      <c r="AB7" s="197">
        <v>8</v>
      </c>
      <c r="AC7" s="197">
        <v>8</v>
      </c>
      <c r="AD7" s="197">
        <v>8</v>
      </c>
      <c r="AE7" s="197">
        <v>8</v>
      </c>
      <c r="AF7" s="93"/>
      <c r="AG7" s="93"/>
      <c r="AH7" s="95">
        <f>SUM(C7:AG7)</f>
        <v>136</v>
      </c>
      <c r="AI7" s="96">
        <f>ROUND(AH7/I$41,2)</f>
        <v>0.85</v>
      </c>
    </row>
    <row r="8" spans="1:35" s="118" customFormat="1" x14ac:dyDescent="0.3">
      <c r="A8" s="150" t="s">
        <v>382</v>
      </c>
      <c r="B8" s="137"/>
      <c r="C8" s="289" t="s">
        <v>92</v>
      </c>
      <c r="D8" s="289" t="s">
        <v>93</v>
      </c>
      <c r="E8" s="289" t="s">
        <v>94</v>
      </c>
      <c r="F8" s="289" t="s">
        <v>95</v>
      </c>
      <c r="G8" s="289" t="s">
        <v>96</v>
      </c>
      <c r="H8" s="289" t="s">
        <v>97</v>
      </c>
      <c r="I8" s="289" t="s">
        <v>91</v>
      </c>
      <c r="J8" s="289" t="s">
        <v>92</v>
      </c>
      <c r="K8" s="289" t="s">
        <v>93</v>
      </c>
      <c r="L8" s="289" t="s">
        <v>94</v>
      </c>
      <c r="M8" s="289" t="s">
        <v>95</v>
      </c>
      <c r="N8" s="289" t="s">
        <v>96</v>
      </c>
      <c r="O8" s="289" t="s">
        <v>97</v>
      </c>
      <c r="P8" s="289" t="s">
        <v>91</v>
      </c>
      <c r="Q8" s="289" t="s">
        <v>92</v>
      </c>
      <c r="R8" s="289" t="s">
        <v>93</v>
      </c>
      <c r="S8" s="289" t="s">
        <v>94</v>
      </c>
      <c r="T8" s="289" t="s">
        <v>95</v>
      </c>
      <c r="U8" s="289" t="s">
        <v>96</v>
      </c>
      <c r="V8" s="289" t="s">
        <v>97</v>
      </c>
      <c r="W8" s="289" t="s">
        <v>91</v>
      </c>
      <c r="X8" s="289" t="s">
        <v>92</v>
      </c>
      <c r="Y8" s="289" t="s">
        <v>93</v>
      </c>
      <c r="Z8" s="289" t="s">
        <v>94</v>
      </c>
      <c r="AA8" s="289" t="s">
        <v>95</v>
      </c>
      <c r="AB8" s="289" t="s">
        <v>96</v>
      </c>
      <c r="AC8" s="289" t="s">
        <v>97</v>
      </c>
      <c r="AD8" s="289" t="s">
        <v>91</v>
      </c>
      <c r="AE8" s="289" t="s">
        <v>92</v>
      </c>
      <c r="AF8" s="289" t="s">
        <v>93</v>
      </c>
      <c r="AG8" s="90"/>
      <c r="AH8" s="95"/>
      <c r="AI8" s="96"/>
    </row>
    <row r="9" spans="1:35" s="118" customFormat="1" x14ac:dyDescent="0.4">
      <c r="A9" s="221" t="s">
        <v>162</v>
      </c>
      <c r="B9" s="218" t="s">
        <v>214</v>
      </c>
      <c r="C9" s="90"/>
      <c r="D9" s="197">
        <v>8</v>
      </c>
      <c r="E9" s="197">
        <v>0</v>
      </c>
      <c r="F9" s="197">
        <v>0</v>
      </c>
      <c r="G9" s="197">
        <v>0</v>
      </c>
      <c r="H9" s="197">
        <v>8</v>
      </c>
      <c r="I9" s="90"/>
      <c r="J9" s="90"/>
      <c r="K9" s="197">
        <v>0</v>
      </c>
      <c r="L9" s="197">
        <v>0</v>
      </c>
      <c r="M9" s="197">
        <v>0</v>
      </c>
      <c r="N9" s="197">
        <v>8</v>
      </c>
      <c r="O9" s="197">
        <v>8</v>
      </c>
      <c r="P9" s="90"/>
      <c r="Q9" s="90"/>
      <c r="R9" s="197">
        <v>8</v>
      </c>
      <c r="S9" s="197">
        <v>0</v>
      </c>
      <c r="T9" s="197">
        <v>8</v>
      </c>
      <c r="U9" s="197">
        <v>0</v>
      </c>
      <c r="V9" s="197">
        <v>8</v>
      </c>
      <c r="W9" s="90"/>
      <c r="X9" s="90"/>
      <c r="Y9" s="197">
        <v>8</v>
      </c>
      <c r="Z9" s="197">
        <v>0</v>
      </c>
      <c r="AA9" s="197">
        <v>8</v>
      </c>
      <c r="AB9" s="197">
        <v>8</v>
      </c>
      <c r="AC9" s="197">
        <v>8</v>
      </c>
      <c r="AD9" s="90"/>
      <c r="AE9" s="90"/>
      <c r="AF9" s="197">
        <v>8</v>
      </c>
      <c r="AG9" s="90"/>
      <c r="AH9" s="95">
        <f>SUM(C9:AG9)</f>
        <v>96</v>
      </c>
      <c r="AI9" s="96">
        <f>ROUND(AH9/M$41,2)</f>
        <v>0.56999999999999995</v>
      </c>
    </row>
    <row r="10" spans="1:35" s="118" customFormat="1" x14ac:dyDescent="0.3">
      <c r="A10" s="150" t="s">
        <v>383</v>
      </c>
      <c r="B10" s="137"/>
      <c r="C10" s="289" t="s">
        <v>94</v>
      </c>
      <c r="D10" s="289" t="s">
        <v>95</v>
      </c>
      <c r="E10" s="289" t="s">
        <v>96</v>
      </c>
      <c r="F10" s="289" t="s">
        <v>97</v>
      </c>
      <c r="G10" s="289" t="s">
        <v>91</v>
      </c>
      <c r="H10" s="289" t="s">
        <v>92</v>
      </c>
      <c r="I10" s="289" t="s">
        <v>93</v>
      </c>
      <c r="J10" s="289" t="s">
        <v>94</v>
      </c>
      <c r="K10" s="289" t="s">
        <v>95</v>
      </c>
      <c r="L10" s="289" t="s">
        <v>96</v>
      </c>
      <c r="M10" s="289" t="s">
        <v>97</v>
      </c>
      <c r="N10" s="289" t="s">
        <v>91</v>
      </c>
      <c r="O10" s="289" t="s">
        <v>92</v>
      </c>
      <c r="P10" s="289" t="s">
        <v>93</v>
      </c>
      <c r="Q10" s="289" t="s">
        <v>94</v>
      </c>
      <c r="R10" s="289" t="s">
        <v>95</v>
      </c>
      <c r="S10" s="289" t="s">
        <v>96</v>
      </c>
      <c r="T10" s="289" t="s">
        <v>97</v>
      </c>
      <c r="U10" s="289" t="s">
        <v>91</v>
      </c>
      <c r="V10" s="289" t="s">
        <v>92</v>
      </c>
      <c r="W10" s="289" t="s">
        <v>93</v>
      </c>
      <c r="X10" s="289" t="s">
        <v>94</v>
      </c>
      <c r="Y10" s="289" t="s">
        <v>95</v>
      </c>
      <c r="Z10" s="289" t="s">
        <v>96</v>
      </c>
      <c r="AA10" s="289" t="s">
        <v>97</v>
      </c>
      <c r="AB10" s="289" t="s">
        <v>91</v>
      </c>
      <c r="AC10" s="289" t="s">
        <v>92</v>
      </c>
      <c r="AD10" s="289" t="s">
        <v>93</v>
      </c>
      <c r="AE10" s="289" t="s">
        <v>94</v>
      </c>
      <c r="AF10" s="289" t="s">
        <v>95</v>
      </c>
      <c r="AG10" s="289" t="s">
        <v>96</v>
      </c>
      <c r="AH10" s="95"/>
      <c r="AI10" s="96"/>
    </row>
    <row r="11" spans="1:35" s="118" customFormat="1" x14ac:dyDescent="0.4">
      <c r="A11" s="221" t="s">
        <v>162</v>
      </c>
      <c r="B11" s="218" t="s">
        <v>214</v>
      </c>
      <c r="C11" s="197">
        <v>0</v>
      </c>
      <c r="D11" s="197">
        <v>0</v>
      </c>
      <c r="E11" s="197">
        <v>8</v>
      </c>
      <c r="F11" s="197">
        <v>8</v>
      </c>
      <c r="G11" s="90"/>
      <c r="H11" s="90"/>
      <c r="I11" s="197">
        <v>0</v>
      </c>
      <c r="J11" s="197">
        <v>0</v>
      </c>
      <c r="K11" s="197">
        <v>8</v>
      </c>
      <c r="L11" s="197">
        <v>8</v>
      </c>
      <c r="M11" s="197">
        <v>8</v>
      </c>
      <c r="N11" s="90"/>
      <c r="O11" s="90"/>
      <c r="P11" s="197">
        <v>0</v>
      </c>
      <c r="Q11" s="197">
        <v>8</v>
      </c>
      <c r="R11" s="197">
        <v>0</v>
      </c>
      <c r="S11" s="197">
        <v>8</v>
      </c>
      <c r="T11" s="197">
        <v>8</v>
      </c>
      <c r="U11" s="90"/>
      <c r="V11" s="90"/>
      <c r="W11" s="197">
        <v>0</v>
      </c>
      <c r="X11" s="197">
        <v>8</v>
      </c>
      <c r="Y11" s="197">
        <v>8</v>
      </c>
      <c r="Z11" s="197">
        <v>8</v>
      </c>
      <c r="AA11" s="197">
        <v>8</v>
      </c>
      <c r="AB11" s="90"/>
      <c r="AC11" s="90"/>
      <c r="AD11" s="197">
        <v>8</v>
      </c>
      <c r="AE11" s="197">
        <v>8</v>
      </c>
      <c r="AF11" s="197">
        <v>8</v>
      </c>
      <c r="AG11" s="197">
        <v>8</v>
      </c>
      <c r="AH11" s="95">
        <f>SUM(C11:AG11)</f>
        <v>128</v>
      </c>
      <c r="AI11" s="96">
        <f>ROUND(AH11/Q$41,2)</f>
        <v>0.7</v>
      </c>
    </row>
    <row r="12" spans="1:35" s="118" customFormat="1" x14ac:dyDescent="0.3">
      <c r="A12" s="150" t="s">
        <v>384</v>
      </c>
      <c r="B12" s="137"/>
      <c r="C12" s="289" t="s">
        <v>97</v>
      </c>
      <c r="D12" s="289" t="s">
        <v>91</v>
      </c>
      <c r="E12" s="289" t="s">
        <v>92</v>
      </c>
      <c r="F12" s="289" t="s">
        <v>93</v>
      </c>
      <c r="G12" s="289" t="s">
        <v>94</v>
      </c>
      <c r="H12" s="289" t="s">
        <v>95</v>
      </c>
      <c r="I12" s="289" t="s">
        <v>96</v>
      </c>
      <c r="J12" s="289" t="s">
        <v>97</v>
      </c>
      <c r="K12" s="289" t="s">
        <v>91</v>
      </c>
      <c r="L12" s="289" t="s">
        <v>92</v>
      </c>
      <c r="M12" s="289" t="s">
        <v>93</v>
      </c>
      <c r="N12" s="289" t="s">
        <v>94</v>
      </c>
      <c r="O12" s="289" t="s">
        <v>95</v>
      </c>
      <c r="P12" s="289" t="s">
        <v>96</v>
      </c>
      <c r="Q12" s="289" t="s">
        <v>97</v>
      </c>
      <c r="R12" s="289" t="s">
        <v>91</v>
      </c>
      <c r="S12" s="289" t="s">
        <v>92</v>
      </c>
      <c r="T12" s="289" t="s">
        <v>93</v>
      </c>
      <c r="U12" s="289" t="s">
        <v>94</v>
      </c>
      <c r="V12" s="289" t="s">
        <v>95</v>
      </c>
      <c r="W12" s="289" t="s">
        <v>96</v>
      </c>
      <c r="X12" s="289" t="s">
        <v>97</v>
      </c>
      <c r="Y12" s="289" t="s">
        <v>91</v>
      </c>
      <c r="Z12" s="289" t="s">
        <v>92</v>
      </c>
      <c r="AA12" s="289" t="s">
        <v>93</v>
      </c>
      <c r="AB12" s="289" t="s">
        <v>94</v>
      </c>
      <c r="AC12" s="289" t="s">
        <v>95</v>
      </c>
      <c r="AD12" s="289" t="s">
        <v>96</v>
      </c>
      <c r="AE12" s="289" t="s">
        <v>97</v>
      </c>
      <c r="AF12" s="289" t="s">
        <v>91</v>
      </c>
      <c r="AG12" s="289" t="s">
        <v>92</v>
      </c>
      <c r="AH12" s="95"/>
      <c r="AI12" s="96"/>
    </row>
    <row r="13" spans="1:35" s="118" customFormat="1" x14ac:dyDescent="0.4">
      <c r="A13" s="221" t="s">
        <v>162</v>
      </c>
      <c r="B13" s="218" t="s">
        <v>289</v>
      </c>
      <c r="C13" s="197">
        <v>8</v>
      </c>
      <c r="D13" s="90"/>
      <c r="E13" s="90"/>
      <c r="F13" s="197">
        <v>0</v>
      </c>
      <c r="G13" s="197">
        <v>0</v>
      </c>
      <c r="H13" s="197">
        <v>8</v>
      </c>
      <c r="I13" s="197">
        <v>8</v>
      </c>
      <c r="J13" s="197">
        <v>8</v>
      </c>
      <c r="K13" s="90"/>
      <c r="L13" s="90"/>
      <c r="M13" s="197">
        <v>8</v>
      </c>
      <c r="N13" s="197">
        <v>0</v>
      </c>
      <c r="O13" s="197">
        <v>0</v>
      </c>
      <c r="P13" s="197">
        <v>8</v>
      </c>
      <c r="Q13" s="197">
        <v>8</v>
      </c>
      <c r="R13" s="90"/>
      <c r="S13" s="90"/>
      <c r="T13" s="197">
        <v>8</v>
      </c>
      <c r="U13" s="197">
        <v>0</v>
      </c>
      <c r="V13" s="197">
        <v>0</v>
      </c>
      <c r="W13" s="197">
        <v>8</v>
      </c>
      <c r="X13" s="197">
        <v>8</v>
      </c>
      <c r="Y13" s="90"/>
      <c r="Z13" s="90"/>
      <c r="AA13" s="197">
        <v>8</v>
      </c>
      <c r="AB13" s="197">
        <v>0</v>
      </c>
      <c r="AC13" s="197">
        <v>0</v>
      </c>
      <c r="AD13" s="197">
        <v>8</v>
      </c>
      <c r="AE13" s="197">
        <v>8</v>
      </c>
      <c r="AF13" s="90"/>
      <c r="AG13" s="90"/>
      <c r="AH13" s="95">
        <f>SUM(C13:AG13)</f>
        <v>104</v>
      </c>
      <c r="AI13" s="96">
        <f>ROUND(AH13/U$41,2)</f>
        <v>0.62</v>
      </c>
    </row>
    <row r="14" spans="1:35" s="118" customFormat="1" x14ac:dyDescent="0.4">
      <c r="A14" s="150" t="s">
        <v>441</v>
      </c>
      <c r="B14" s="305"/>
      <c r="C14" s="289" t="s">
        <v>93</v>
      </c>
      <c r="D14" s="289" t="s">
        <v>94</v>
      </c>
      <c r="E14" s="289" t="s">
        <v>95</v>
      </c>
      <c r="F14" s="289" t="s">
        <v>96</v>
      </c>
      <c r="G14" s="289" t="s">
        <v>97</v>
      </c>
      <c r="H14" s="289" t="s">
        <v>91</v>
      </c>
      <c r="I14" s="289" t="s">
        <v>92</v>
      </c>
      <c r="J14" s="289" t="s">
        <v>93</v>
      </c>
      <c r="K14" s="289" t="s">
        <v>94</v>
      </c>
      <c r="L14" s="289" t="s">
        <v>95</v>
      </c>
      <c r="M14" s="289" t="s">
        <v>96</v>
      </c>
      <c r="N14" s="289" t="s">
        <v>97</v>
      </c>
      <c r="O14" s="289" t="s">
        <v>91</v>
      </c>
      <c r="P14" s="289" t="s">
        <v>92</v>
      </c>
      <c r="Q14" s="289" t="s">
        <v>93</v>
      </c>
      <c r="R14" s="289" t="s">
        <v>94</v>
      </c>
      <c r="S14" s="289" t="s">
        <v>95</v>
      </c>
      <c r="T14" s="289" t="s">
        <v>96</v>
      </c>
      <c r="U14" s="289" t="s">
        <v>97</v>
      </c>
      <c r="V14" s="289" t="s">
        <v>91</v>
      </c>
      <c r="W14" s="289" t="s">
        <v>92</v>
      </c>
      <c r="X14" s="289" t="s">
        <v>93</v>
      </c>
      <c r="Y14" s="289" t="s">
        <v>94</v>
      </c>
      <c r="Z14" s="289" t="s">
        <v>95</v>
      </c>
      <c r="AA14" s="289" t="s">
        <v>96</v>
      </c>
      <c r="AB14" s="289" t="s">
        <v>97</v>
      </c>
      <c r="AC14" s="289" t="s">
        <v>91</v>
      </c>
      <c r="AD14" s="289" t="s">
        <v>92</v>
      </c>
      <c r="AE14" s="289" t="s">
        <v>93</v>
      </c>
      <c r="AF14" s="289" t="s">
        <v>94</v>
      </c>
      <c r="AG14" s="90"/>
      <c r="AH14" s="95"/>
      <c r="AI14" s="96"/>
    </row>
    <row r="15" spans="1:35" s="118" customFormat="1" x14ac:dyDescent="0.4">
      <c r="A15" s="221" t="s">
        <v>162</v>
      </c>
      <c r="B15" s="218" t="s">
        <v>214</v>
      </c>
      <c r="C15" s="197">
        <v>8</v>
      </c>
      <c r="D15" s="197">
        <v>8</v>
      </c>
      <c r="E15" s="197">
        <v>8</v>
      </c>
      <c r="F15" s="197">
        <v>8</v>
      </c>
      <c r="G15" s="197">
        <v>8</v>
      </c>
      <c r="H15" s="90"/>
      <c r="I15" s="90"/>
      <c r="J15" s="197">
        <v>8</v>
      </c>
      <c r="K15" s="197">
        <v>8</v>
      </c>
      <c r="L15" s="197">
        <v>8</v>
      </c>
      <c r="M15" s="197">
        <v>8</v>
      </c>
      <c r="N15" s="197">
        <v>8</v>
      </c>
      <c r="O15" s="90"/>
      <c r="P15" s="90"/>
      <c r="Q15" s="197">
        <v>8</v>
      </c>
      <c r="R15" s="197">
        <v>8</v>
      </c>
      <c r="S15" s="197">
        <v>8</v>
      </c>
      <c r="T15" s="197">
        <v>8</v>
      </c>
      <c r="U15" s="197">
        <v>8</v>
      </c>
      <c r="V15" s="90"/>
      <c r="W15" s="90"/>
      <c r="X15" s="197">
        <v>8</v>
      </c>
      <c r="Y15" s="197">
        <v>8</v>
      </c>
      <c r="Z15" s="197">
        <v>8</v>
      </c>
      <c r="AA15" s="197">
        <v>8</v>
      </c>
      <c r="AB15" s="197">
        <v>8</v>
      </c>
      <c r="AC15" s="90"/>
      <c r="AD15" s="90"/>
      <c r="AE15" s="90"/>
      <c r="AF15" s="197">
        <v>8</v>
      </c>
      <c r="AG15" s="90"/>
      <c r="AH15" s="95">
        <f>SUM(C15:AG15)</f>
        <v>168</v>
      </c>
      <c r="AI15" s="96">
        <f>ROUND(AH15/Y$41,2)</f>
        <v>1</v>
      </c>
    </row>
    <row r="16" spans="1:35" s="118" customFormat="1" x14ac:dyDescent="0.4">
      <c r="A16" s="150" t="s">
        <v>442</v>
      </c>
      <c r="B16" s="305"/>
      <c r="C16" s="289" t="s">
        <v>95</v>
      </c>
      <c r="D16" s="289" t="s">
        <v>96</v>
      </c>
      <c r="E16" s="289" t="s">
        <v>97</v>
      </c>
      <c r="F16" s="289" t="s">
        <v>91</v>
      </c>
      <c r="G16" s="289" t="s">
        <v>92</v>
      </c>
      <c r="H16" s="289" t="s">
        <v>93</v>
      </c>
      <c r="I16" s="289" t="s">
        <v>94</v>
      </c>
      <c r="J16" s="289" t="s">
        <v>95</v>
      </c>
      <c r="K16" s="289" t="s">
        <v>96</v>
      </c>
      <c r="L16" s="289" t="s">
        <v>97</v>
      </c>
      <c r="M16" s="289" t="s">
        <v>91</v>
      </c>
      <c r="N16" s="289" t="s">
        <v>92</v>
      </c>
      <c r="O16" s="289" t="s">
        <v>93</v>
      </c>
      <c r="P16" s="289" t="s">
        <v>94</v>
      </c>
      <c r="Q16" s="289" t="s">
        <v>95</v>
      </c>
      <c r="R16" s="289" t="s">
        <v>96</v>
      </c>
      <c r="S16" s="289" t="s">
        <v>97</v>
      </c>
      <c r="T16" s="289" t="s">
        <v>91</v>
      </c>
      <c r="U16" s="289" t="s">
        <v>92</v>
      </c>
      <c r="V16" s="289" t="s">
        <v>93</v>
      </c>
      <c r="W16" s="289" t="s">
        <v>94</v>
      </c>
      <c r="X16" s="289" t="s">
        <v>95</v>
      </c>
      <c r="Y16" s="289" t="s">
        <v>96</v>
      </c>
      <c r="Z16" s="289" t="s">
        <v>97</v>
      </c>
      <c r="AA16" s="289" t="s">
        <v>91</v>
      </c>
      <c r="AB16" s="289" t="s">
        <v>92</v>
      </c>
      <c r="AC16" s="289" t="s">
        <v>93</v>
      </c>
      <c r="AD16" s="289" t="s">
        <v>94</v>
      </c>
      <c r="AE16" s="289" t="s">
        <v>95</v>
      </c>
      <c r="AF16" s="289" t="s">
        <v>96</v>
      </c>
      <c r="AG16" s="289" t="s">
        <v>97</v>
      </c>
      <c r="AH16" s="95"/>
      <c r="AI16" s="96"/>
    </row>
    <row r="17" spans="1:35" s="118" customFormat="1" x14ac:dyDescent="0.4">
      <c r="A17" s="221" t="s">
        <v>162</v>
      </c>
      <c r="B17" s="218" t="s">
        <v>214</v>
      </c>
      <c r="C17" s="197">
        <v>8</v>
      </c>
      <c r="D17" s="197">
        <v>8</v>
      </c>
      <c r="E17" s="197">
        <v>8</v>
      </c>
      <c r="F17" s="90"/>
      <c r="G17" s="90"/>
      <c r="H17" s="90"/>
      <c r="I17" s="197">
        <v>8</v>
      </c>
      <c r="J17" s="197">
        <v>8</v>
      </c>
      <c r="K17" s="197">
        <v>8</v>
      </c>
      <c r="L17" s="90"/>
      <c r="M17" s="90"/>
      <c r="N17" s="90"/>
      <c r="O17" s="197">
        <v>8</v>
      </c>
      <c r="P17" s="197">
        <v>8</v>
      </c>
      <c r="Q17" s="197">
        <v>8</v>
      </c>
      <c r="R17" s="197">
        <v>8</v>
      </c>
      <c r="S17" s="197">
        <v>8</v>
      </c>
      <c r="T17" s="90"/>
      <c r="U17" s="90"/>
      <c r="V17" s="197">
        <v>8</v>
      </c>
      <c r="W17" s="197">
        <v>8</v>
      </c>
      <c r="X17" s="197">
        <v>8</v>
      </c>
      <c r="Y17" s="197">
        <v>8</v>
      </c>
      <c r="Z17" s="90"/>
      <c r="AA17" s="90"/>
      <c r="AB17" s="90"/>
      <c r="AC17" s="197">
        <v>8</v>
      </c>
      <c r="AD17" s="197">
        <v>8</v>
      </c>
      <c r="AE17" s="197">
        <v>8</v>
      </c>
      <c r="AF17" s="197">
        <v>8</v>
      </c>
      <c r="AG17" s="197">
        <v>8</v>
      </c>
      <c r="AH17" s="95">
        <f>SUM(C17:AG17)</f>
        <v>160</v>
      </c>
      <c r="AI17" s="96">
        <f>ROUND(AH17/AC$41,2)</f>
        <v>1</v>
      </c>
    </row>
    <row r="18" spans="1:35" s="118" customFormat="1" x14ac:dyDescent="0.4">
      <c r="A18" s="150" t="s">
        <v>443</v>
      </c>
      <c r="B18" s="137"/>
      <c r="C18" s="289" t="s">
        <v>91</v>
      </c>
      <c r="D18" s="289" t="s">
        <v>92</v>
      </c>
      <c r="E18" s="289" t="s">
        <v>93</v>
      </c>
      <c r="F18" s="289" t="s">
        <v>94</v>
      </c>
      <c r="G18" s="289" t="s">
        <v>95</v>
      </c>
      <c r="H18" s="289" t="s">
        <v>96</v>
      </c>
      <c r="I18" s="289" t="s">
        <v>97</v>
      </c>
      <c r="J18" s="289" t="s">
        <v>91</v>
      </c>
      <c r="K18" s="289" t="s">
        <v>92</v>
      </c>
      <c r="L18" s="289" t="s">
        <v>93</v>
      </c>
      <c r="M18" s="289" t="s">
        <v>94</v>
      </c>
      <c r="N18" s="289" t="s">
        <v>95</v>
      </c>
      <c r="O18" s="289" t="s">
        <v>96</v>
      </c>
      <c r="P18" s="289" t="s">
        <v>97</v>
      </c>
      <c r="Q18" s="289" t="s">
        <v>91</v>
      </c>
      <c r="R18" s="289" t="s">
        <v>92</v>
      </c>
      <c r="S18" s="289" t="s">
        <v>93</v>
      </c>
      <c r="T18" s="289" t="s">
        <v>94</v>
      </c>
      <c r="U18" s="289" t="s">
        <v>95</v>
      </c>
      <c r="V18" s="289" t="s">
        <v>96</v>
      </c>
      <c r="W18" s="289" t="s">
        <v>97</v>
      </c>
      <c r="X18" s="289" t="s">
        <v>91</v>
      </c>
      <c r="Y18" s="289" t="s">
        <v>92</v>
      </c>
      <c r="Z18" s="289" t="s">
        <v>93</v>
      </c>
      <c r="AA18" s="289" t="s">
        <v>94</v>
      </c>
      <c r="AB18" s="289" t="s">
        <v>95</v>
      </c>
      <c r="AC18" s="289" t="s">
        <v>96</v>
      </c>
      <c r="AD18" s="289" t="s">
        <v>97</v>
      </c>
      <c r="AE18" s="289" t="s">
        <v>91</v>
      </c>
      <c r="AF18" s="289" t="s">
        <v>92</v>
      </c>
      <c r="AG18" s="90"/>
      <c r="AH18" s="95"/>
      <c r="AI18" s="96"/>
    </row>
    <row r="19" spans="1:35" s="118" customFormat="1" x14ac:dyDescent="0.4">
      <c r="A19" s="221" t="s">
        <v>162</v>
      </c>
      <c r="B19" s="218" t="s">
        <v>289</v>
      </c>
      <c r="C19" s="90"/>
      <c r="D19" s="90"/>
      <c r="E19" s="197">
        <v>8</v>
      </c>
      <c r="F19" s="197">
        <v>8</v>
      </c>
      <c r="G19" s="197">
        <v>8</v>
      </c>
      <c r="H19" s="197">
        <v>8</v>
      </c>
      <c r="I19" s="197">
        <v>8</v>
      </c>
      <c r="J19" s="90"/>
      <c r="K19" s="90"/>
      <c r="L19" s="197">
        <v>0</v>
      </c>
      <c r="M19" s="197">
        <v>8</v>
      </c>
      <c r="N19" s="197">
        <v>8</v>
      </c>
      <c r="O19" s="197">
        <v>8</v>
      </c>
      <c r="P19" s="197">
        <v>8</v>
      </c>
      <c r="Q19" s="90"/>
      <c r="R19" s="90"/>
      <c r="S19" s="197">
        <v>0</v>
      </c>
      <c r="T19" s="197">
        <v>8</v>
      </c>
      <c r="U19" s="197">
        <v>8</v>
      </c>
      <c r="V19" s="197">
        <v>8</v>
      </c>
      <c r="W19" s="290"/>
      <c r="X19" s="290"/>
      <c r="Y19" s="290"/>
      <c r="Z19" s="290"/>
      <c r="AA19" s="290"/>
      <c r="AB19" s="290"/>
      <c r="AC19" s="290"/>
      <c r="AD19" s="290"/>
      <c r="AE19" s="290"/>
      <c r="AF19" s="290"/>
      <c r="AG19" s="90"/>
      <c r="AH19" s="95">
        <f>SUM(C19:AG19)</f>
        <v>96</v>
      </c>
      <c r="AI19" s="96">
        <f>ROUND(AH19/AG$41,2)</f>
        <v>0.6</v>
      </c>
    </row>
    <row r="20" spans="1:35" x14ac:dyDescent="0.4">
      <c r="A20" s="426" t="s">
        <v>152</v>
      </c>
      <c r="B20" s="426"/>
      <c r="C20" s="95">
        <f t="shared" ref="C20:AI20" si="0">SUM(C5:C19)</f>
        <v>24</v>
      </c>
      <c r="D20" s="95">
        <f t="shared" si="0"/>
        <v>32</v>
      </c>
      <c r="E20" s="95">
        <f t="shared" si="0"/>
        <v>32</v>
      </c>
      <c r="F20" s="95">
        <f t="shared" si="0"/>
        <v>24</v>
      </c>
      <c r="G20" s="95">
        <f t="shared" si="0"/>
        <v>24</v>
      </c>
      <c r="H20" s="95">
        <f t="shared" si="0"/>
        <v>32</v>
      </c>
      <c r="I20" s="95">
        <f t="shared" si="0"/>
        <v>24</v>
      </c>
      <c r="J20" s="95">
        <f t="shared" si="0"/>
        <v>32</v>
      </c>
      <c r="K20" s="95">
        <f t="shared" si="0"/>
        <v>32</v>
      </c>
      <c r="L20" s="95">
        <f t="shared" si="0"/>
        <v>16</v>
      </c>
      <c r="M20" s="95">
        <f t="shared" si="0"/>
        <v>32</v>
      </c>
      <c r="N20" s="95">
        <f t="shared" si="0"/>
        <v>32</v>
      </c>
      <c r="O20" s="95">
        <f t="shared" si="0"/>
        <v>32</v>
      </c>
      <c r="P20" s="95">
        <f t="shared" si="0"/>
        <v>24</v>
      </c>
      <c r="Q20" s="95">
        <f t="shared" si="0"/>
        <v>40</v>
      </c>
      <c r="R20" s="95">
        <f t="shared" si="0"/>
        <v>32</v>
      </c>
      <c r="S20" s="95">
        <f t="shared" si="0"/>
        <v>24</v>
      </c>
      <c r="T20" s="95">
        <f t="shared" si="0"/>
        <v>40</v>
      </c>
      <c r="U20" s="95">
        <f t="shared" si="0"/>
        <v>24</v>
      </c>
      <c r="V20" s="95">
        <f t="shared" si="0"/>
        <v>32</v>
      </c>
      <c r="W20" s="95">
        <f t="shared" si="0"/>
        <v>16</v>
      </c>
      <c r="X20" s="95">
        <f t="shared" si="0"/>
        <v>40</v>
      </c>
      <c r="Y20" s="95">
        <f t="shared" si="0"/>
        <v>48</v>
      </c>
      <c r="Z20" s="95">
        <f t="shared" si="0"/>
        <v>16</v>
      </c>
      <c r="AA20" s="95">
        <f t="shared" si="0"/>
        <v>40</v>
      </c>
      <c r="AB20" s="95">
        <f t="shared" si="0"/>
        <v>24</v>
      </c>
      <c r="AC20" s="95">
        <f t="shared" si="0"/>
        <v>24</v>
      </c>
      <c r="AD20" s="95">
        <f t="shared" si="0"/>
        <v>40</v>
      </c>
      <c r="AE20" s="95">
        <f t="shared" si="0"/>
        <v>32</v>
      </c>
      <c r="AF20" s="119">
        <f t="shared" si="0"/>
        <v>40</v>
      </c>
      <c r="AG20" s="119">
        <f t="shared" si="0"/>
        <v>16</v>
      </c>
      <c r="AH20" s="95">
        <f t="shared" si="0"/>
        <v>920</v>
      </c>
      <c r="AI20" s="96">
        <f t="shared" si="0"/>
        <v>5.54</v>
      </c>
    </row>
    <row r="21" spans="1:35" x14ac:dyDescent="0.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83"/>
      <c r="AG21" s="283"/>
      <c r="AH21" s="23"/>
      <c r="AI21" s="284"/>
    </row>
    <row r="22" spans="1:35" ht="21" customHeight="1" x14ac:dyDescent="0.4">
      <c r="A22" s="427" t="s">
        <v>165</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row>
    <row r="23" spans="1:35" ht="27" x14ac:dyDescent="0.4">
      <c r="A23" s="83" t="s">
        <v>173</v>
      </c>
      <c r="B23" s="83" t="s">
        <v>62</v>
      </c>
      <c r="C23" s="83">
        <v>1</v>
      </c>
      <c r="D23" s="83">
        <v>2</v>
      </c>
      <c r="E23" s="83">
        <v>3</v>
      </c>
      <c r="F23" s="83">
        <v>4</v>
      </c>
      <c r="G23" s="83">
        <v>5</v>
      </c>
      <c r="H23" s="83">
        <v>6</v>
      </c>
      <c r="I23" s="83">
        <v>7</v>
      </c>
      <c r="J23" s="83">
        <v>8</v>
      </c>
      <c r="K23" s="83">
        <v>9</v>
      </c>
      <c r="L23" s="83">
        <v>10</v>
      </c>
      <c r="M23" s="83">
        <v>11</v>
      </c>
      <c r="N23" s="83">
        <v>12</v>
      </c>
      <c r="O23" s="83">
        <v>13</v>
      </c>
      <c r="P23" s="83">
        <v>14</v>
      </c>
      <c r="Q23" s="83">
        <v>15</v>
      </c>
      <c r="R23" s="83">
        <v>16</v>
      </c>
      <c r="S23" s="83">
        <v>17</v>
      </c>
      <c r="T23" s="83">
        <v>18</v>
      </c>
      <c r="U23" s="83">
        <v>19</v>
      </c>
      <c r="V23" s="83">
        <v>20</v>
      </c>
      <c r="W23" s="83">
        <v>21</v>
      </c>
      <c r="X23" s="83">
        <v>22</v>
      </c>
      <c r="Y23" s="83">
        <v>23</v>
      </c>
      <c r="Z23" s="83">
        <v>24</v>
      </c>
      <c r="AA23" s="83">
        <v>25</v>
      </c>
      <c r="AB23" s="83">
        <v>26</v>
      </c>
      <c r="AC23" s="83">
        <v>27</v>
      </c>
      <c r="AD23" s="83">
        <v>28</v>
      </c>
      <c r="AE23" s="83">
        <v>29</v>
      </c>
      <c r="AF23" s="83">
        <v>30</v>
      </c>
      <c r="AG23" s="83">
        <v>31</v>
      </c>
      <c r="AH23" s="83" t="s">
        <v>17</v>
      </c>
      <c r="AI23" s="84" t="s">
        <v>151</v>
      </c>
    </row>
    <row r="24" spans="1:35" x14ac:dyDescent="0.3">
      <c r="A24" s="150" t="s">
        <v>380</v>
      </c>
      <c r="B24" s="137"/>
      <c r="C24" s="289" t="s">
        <v>94</v>
      </c>
      <c r="D24" s="289" t="s">
        <v>95</v>
      </c>
      <c r="E24" s="289" t="s">
        <v>96</v>
      </c>
      <c r="F24" s="289" t="s">
        <v>97</v>
      </c>
      <c r="G24" s="289" t="s">
        <v>91</v>
      </c>
      <c r="H24" s="289" t="s">
        <v>92</v>
      </c>
      <c r="I24" s="289" t="s">
        <v>93</v>
      </c>
      <c r="J24" s="289" t="s">
        <v>94</v>
      </c>
      <c r="K24" s="289" t="s">
        <v>95</v>
      </c>
      <c r="L24" s="289" t="s">
        <v>96</v>
      </c>
      <c r="M24" s="289" t="s">
        <v>97</v>
      </c>
      <c r="N24" s="289" t="s">
        <v>91</v>
      </c>
      <c r="O24" s="289" t="s">
        <v>92</v>
      </c>
      <c r="P24" s="289" t="s">
        <v>93</v>
      </c>
      <c r="Q24" s="289" t="s">
        <v>94</v>
      </c>
      <c r="R24" s="289" t="s">
        <v>95</v>
      </c>
      <c r="S24" s="289" t="s">
        <v>96</v>
      </c>
      <c r="T24" s="289" t="s">
        <v>97</v>
      </c>
      <c r="U24" s="289" t="s">
        <v>91</v>
      </c>
      <c r="V24" s="289" t="s">
        <v>92</v>
      </c>
      <c r="W24" s="289" t="s">
        <v>93</v>
      </c>
      <c r="X24" s="289" t="s">
        <v>94</v>
      </c>
      <c r="Y24" s="289" t="s">
        <v>95</v>
      </c>
      <c r="Z24" s="289" t="s">
        <v>96</v>
      </c>
      <c r="AA24" s="289" t="s">
        <v>97</v>
      </c>
      <c r="AB24" s="289" t="s">
        <v>91</v>
      </c>
      <c r="AC24" s="289" t="s">
        <v>92</v>
      </c>
      <c r="AD24" s="289" t="s">
        <v>93</v>
      </c>
      <c r="AE24" s="289" t="s">
        <v>94</v>
      </c>
      <c r="AF24" s="289" t="s">
        <v>95</v>
      </c>
      <c r="AG24" s="119"/>
      <c r="AH24" s="95"/>
      <c r="AI24" s="87"/>
    </row>
    <row r="25" spans="1:35" s="118" customFormat="1" x14ac:dyDescent="0.4">
      <c r="A25" s="221" t="s">
        <v>279</v>
      </c>
      <c r="B25" s="222" t="s">
        <v>163</v>
      </c>
      <c r="C25" s="290"/>
      <c r="D25" s="290"/>
      <c r="E25" s="290"/>
      <c r="F25" s="306"/>
      <c r="G25" s="306"/>
      <c r="H25" s="290"/>
      <c r="I25" s="290"/>
      <c r="J25" s="290"/>
      <c r="K25" s="290"/>
      <c r="L25" s="290"/>
      <c r="M25" s="306"/>
      <c r="N25" s="306"/>
      <c r="O25" s="290"/>
      <c r="P25" s="290"/>
      <c r="Q25" s="290"/>
      <c r="R25" s="290"/>
      <c r="S25" s="290"/>
      <c r="T25" s="306"/>
      <c r="U25" s="306"/>
      <c r="V25" s="290"/>
      <c r="W25" s="290"/>
      <c r="X25" s="197">
        <v>0</v>
      </c>
      <c r="Y25" s="197">
        <v>8</v>
      </c>
      <c r="Z25" s="197">
        <v>0</v>
      </c>
      <c r="AA25" s="197">
        <v>8</v>
      </c>
      <c r="AB25" s="90"/>
      <c r="AC25" s="90"/>
      <c r="AD25" s="197">
        <v>8</v>
      </c>
      <c r="AE25" s="197">
        <v>0</v>
      </c>
      <c r="AF25" s="197">
        <v>8</v>
      </c>
      <c r="AG25" s="90"/>
      <c r="AH25" s="95">
        <f>SUM(C25:AG25)</f>
        <v>32</v>
      </c>
      <c r="AI25" s="96">
        <f>ROUND(AH25/E$41,2)</f>
        <v>0.2</v>
      </c>
    </row>
    <row r="26" spans="1:35" s="118" customFormat="1" x14ac:dyDescent="0.3">
      <c r="A26" s="150" t="s">
        <v>381</v>
      </c>
      <c r="B26" s="137"/>
      <c r="C26" s="289" t="s">
        <v>96</v>
      </c>
      <c r="D26" s="289" t="s">
        <v>97</v>
      </c>
      <c r="E26" s="289" t="s">
        <v>91</v>
      </c>
      <c r="F26" s="289" t="s">
        <v>92</v>
      </c>
      <c r="G26" s="289" t="s">
        <v>93</v>
      </c>
      <c r="H26" s="289" t="s">
        <v>94</v>
      </c>
      <c r="I26" s="289" t="s">
        <v>95</v>
      </c>
      <c r="J26" s="289" t="s">
        <v>96</v>
      </c>
      <c r="K26" s="289" t="s">
        <v>97</v>
      </c>
      <c r="L26" s="289" t="s">
        <v>91</v>
      </c>
      <c r="M26" s="289" t="s">
        <v>92</v>
      </c>
      <c r="N26" s="289" t="s">
        <v>93</v>
      </c>
      <c r="O26" s="289" t="s">
        <v>94</v>
      </c>
      <c r="P26" s="289" t="s">
        <v>95</v>
      </c>
      <c r="Q26" s="289" t="s">
        <v>96</v>
      </c>
      <c r="R26" s="289" t="s">
        <v>97</v>
      </c>
      <c r="S26" s="289" t="s">
        <v>91</v>
      </c>
      <c r="T26" s="289" t="s">
        <v>92</v>
      </c>
      <c r="U26" s="289" t="s">
        <v>93</v>
      </c>
      <c r="V26" s="289" t="s">
        <v>94</v>
      </c>
      <c r="W26" s="289" t="s">
        <v>95</v>
      </c>
      <c r="X26" s="289" t="s">
        <v>96</v>
      </c>
      <c r="Y26" s="289" t="s">
        <v>97</v>
      </c>
      <c r="Z26" s="289" t="s">
        <v>91</v>
      </c>
      <c r="AA26" s="289" t="s">
        <v>92</v>
      </c>
      <c r="AB26" s="289" t="s">
        <v>93</v>
      </c>
      <c r="AC26" s="289" t="s">
        <v>94</v>
      </c>
      <c r="AD26" s="289" t="s">
        <v>95</v>
      </c>
      <c r="AE26" s="289" t="s">
        <v>96</v>
      </c>
      <c r="AF26" s="289" t="s">
        <v>97</v>
      </c>
      <c r="AG26" s="289" t="s">
        <v>91</v>
      </c>
      <c r="AH26" s="95"/>
      <c r="AI26" s="96"/>
    </row>
    <row r="27" spans="1:35" s="118" customFormat="1" x14ac:dyDescent="0.4">
      <c r="A27" s="221" t="s">
        <v>279</v>
      </c>
      <c r="B27" s="222" t="s">
        <v>163</v>
      </c>
      <c r="C27" s="93"/>
      <c r="D27" s="197">
        <v>8</v>
      </c>
      <c r="E27" s="93"/>
      <c r="F27" s="93"/>
      <c r="G27" s="197">
        <v>8</v>
      </c>
      <c r="H27" s="197">
        <v>8</v>
      </c>
      <c r="I27" s="197">
        <v>0</v>
      </c>
      <c r="J27" s="197">
        <v>8</v>
      </c>
      <c r="K27" s="197">
        <v>8</v>
      </c>
      <c r="L27" s="90"/>
      <c r="M27" s="90"/>
      <c r="N27" s="197">
        <v>8</v>
      </c>
      <c r="O27" s="197">
        <v>8</v>
      </c>
      <c r="P27" s="197">
        <v>0</v>
      </c>
      <c r="Q27" s="197">
        <v>8</v>
      </c>
      <c r="R27" s="197">
        <v>8</v>
      </c>
      <c r="S27" s="90"/>
      <c r="T27" s="90"/>
      <c r="U27" s="197">
        <v>8</v>
      </c>
      <c r="V27" s="197">
        <v>8</v>
      </c>
      <c r="W27" s="197">
        <v>0</v>
      </c>
      <c r="X27" s="197">
        <v>8</v>
      </c>
      <c r="Y27" s="197">
        <v>8</v>
      </c>
      <c r="Z27" s="90"/>
      <c r="AA27" s="90"/>
      <c r="AB27" s="197">
        <v>8</v>
      </c>
      <c r="AC27" s="197">
        <v>8</v>
      </c>
      <c r="AD27" s="197">
        <v>8</v>
      </c>
      <c r="AE27" s="197">
        <v>8</v>
      </c>
      <c r="AF27" s="93"/>
      <c r="AG27" s="93"/>
      <c r="AH27" s="95">
        <f>SUM(C27:AG27)</f>
        <v>136</v>
      </c>
      <c r="AI27" s="96">
        <f>ROUND(AH27/I$41,2)</f>
        <v>0.85</v>
      </c>
    </row>
    <row r="28" spans="1:35" s="118" customFormat="1" x14ac:dyDescent="0.3">
      <c r="A28" s="150" t="s">
        <v>382</v>
      </c>
      <c r="B28" s="137"/>
      <c r="C28" s="289" t="s">
        <v>92</v>
      </c>
      <c r="D28" s="289" t="s">
        <v>93</v>
      </c>
      <c r="E28" s="289" t="s">
        <v>94</v>
      </c>
      <c r="F28" s="289" t="s">
        <v>95</v>
      </c>
      <c r="G28" s="289" t="s">
        <v>96</v>
      </c>
      <c r="H28" s="289" t="s">
        <v>97</v>
      </c>
      <c r="I28" s="289" t="s">
        <v>91</v>
      </c>
      <c r="J28" s="289" t="s">
        <v>92</v>
      </c>
      <c r="K28" s="289" t="s">
        <v>93</v>
      </c>
      <c r="L28" s="289" t="s">
        <v>94</v>
      </c>
      <c r="M28" s="289" t="s">
        <v>95</v>
      </c>
      <c r="N28" s="289" t="s">
        <v>96</v>
      </c>
      <c r="O28" s="289" t="s">
        <v>97</v>
      </c>
      <c r="P28" s="289" t="s">
        <v>91</v>
      </c>
      <c r="Q28" s="289" t="s">
        <v>92</v>
      </c>
      <c r="R28" s="289" t="s">
        <v>93</v>
      </c>
      <c r="S28" s="289" t="s">
        <v>94</v>
      </c>
      <c r="T28" s="289" t="s">
        <v>95</v>
      </c>
      <c r="U28" s="289" t="s">
        <v>96</v>
      </c>
      <c r="V28" s="289" t="s">
        <v>97</v>
      </c>
      <c r="W28" s="289" t="s">
        <v>91</v>
      </c>
      <c r="X28" s="289" t="s">
        <v>92</v>
      </c>
      <c r="Y28" s="289" t="s">
        <v>93</v>
      </c>
      <c r="Z28" s="289" t="s">
        <v>94</v>
      </c>
      <c r="AA28" s="289" t="s">
        <v>95</v>
      </c>
      <c r="AB28" s="289" t="s">
        <v>96</v>
      </c>
      <c r="AC28" s="289" t="s">
        <v>97</v>
      </c>
      <c r="AD28" s="289" t="s">
        <v>91</v>
      </c>
      <c r="AE28" s="289" t="s">
        <v>92</v>
      </c>
      <c r="AF28" s="289" t="s">
        <v>93</v>
      </c>
      <c r="AG28" s="90"/>
      <c r="AH28" s="95"/>
      <c r="AI28" s="96"/>
    </row>
    <row r="29" spans="1:35" s="118" customFormat="1" x14ac:dyDescent="0.4">
      <c r="A29" s="221" t="s">
        <v>279</v>
      </c>
      <c r="B29" s="222" t="s">
        <v>163</v>
      </c>
      <c r="C29" s="90"/>
      <c r="D29" s="197">
        <v>8</v>
      </c>
      <c r="E29" s="197">
        <v>0</v>
      </c>
      <c r="F29" s="197">
        <v>0</v>
      </c>
      <c r="G29" s="197">
        <v>0</v>
      </c>
      <c r="H29" s="197">
        <v>8</v>
      </c>
      <c r="I29" s="90"/>
      <c r="J29" s="90"/>
      <c r="K29" s="197">
        <v>0</v>
      </c>
      <c r="L29" s="197">
        <v>0</v>
      </c>
      <c r="M29" s="197">
        <v>0</v>
      </c>
      <c r="N29" s="197">
        <v>8</v>
      </c>
      <c r="O29" s="197">
        <v>8</v>
      </c>
      <c r="P29" s="90"/>
      <c r="Q29" s="90"/>
      <c r="R29" s="197">
        <v>8</v>
      </c>
      <c r="S29" s="197">
        <v>0</v>
      </c>
      <c r="T29" s="197">
        <v>8</v>
      </c>
      <c r="U29" s="197">
        <v>0</v>
      </c>
      <c r="V29" s="197">
        <v>8</v>
      </c>
      <c r="W29" s="90"/>
      <c r="X29" s="90"/>
      <c r="Y29" s="197">
        <v>8</v>
      </c>
      <c r="Z29" s="197">
        <v>0</v>
      </c>
      <c r="AA29" s="197">
        <v>8</v>
      </c>
      <c r="AB29" s="197">
        <v>8</v>
      </c>
      <c r="AC29" s="197">
        <v>8</v>
      </c>
      <c r="AD29" s="90"/>
      <c r="AE29" s="90"/>
      <c r="AF29" s="197">
        <v>8</v>
      </c>
      <c r="AG29" s="90"/>
      <c r="AH29" s="95">
        <f>SUM(C29:AG29)</f>
        <v>96</v>
      </c>
      <c r="AI29" s="96">
        <f>ROUND(AH29/M$41,2)</f>
        <v>0.56999999999999995</v>
      </c>
    </row>
    <row r="30" spans="1:35" s="118" customFormat="1" x14ac:dyDescent="0.3">
      <c r="A30" s="150" t="s">
        <v>383</v>
      </c>
      <c r="B30" s="137"/>
      <c r="C30" s="289" t="s">
        <v>94</v>
      </c>
      <c r="D30" s="289" t="s">
        <v>95</v>
      </c>
      <c r="E30" s="289" t="s">
        <v>96</v>
      </c>
      <c r="F30" s="289" t="s">
        <v>97</v>
      </c>
      <c r="G30" s="289" t="s">
        <v>91</v>
      </c>
      <c r="H30" s="289" t="s">
        <v>92</v>
      </c>
      <c r="I30" s="289" t="s">
        <v>93</v>
      </c>
      <c r="J30" s="289" t="s">
        <v>94</v>
      </c>
      <c r="K30" s="289" t="s">
        <v>95</v>
      </c>
      <c r="L30" s="289" t="s">
        <v>96</v>
      </c>
      <c r="M30" s="289" t="s">
        <v>97</v>
      </c>
      <c r="N30" s="289" t="s">
        <v>91</v>
      </c>
      <c r="O30" s="289" t="s">
        <v>92</v>
      </c>
      <c r="P30" s="289" t="s">
        <v>93</v>
      </c>
      <c r="Q30" s="289" t="s">
        <v>94</v>
      </c>
      <c r="R30" s="289" t="s">
        <v>95</v>
      </c>
      <c r="S30" s="289" t="s">
        <v>96</v>
      </c>
      <c r="T30" s="289" t="s">
        <v>97</v>
      </c>
      <c r="U30" s="289" t="s">
        <v>91</v>
      </c>
      <c r="V30" s="289" t="s">
        <v>92</v>
      </c>
      <c r="W30" s="289" t="s">
        <v>93</v>
      </c>
      <c r="X30" s="289" t="s">
        <v>94</v>
      </c>
      <c r="Y30" s="289" t="s">
        <v>95</v>
      </c>
      <c r="Z30" s="289" t="s">
        <v>96</v>
      </c>
      <c r="AA30" s="289" t="s">
        <v>97</v>
      </c>
      <c r="AB30" s="289" t="s">
        <v>91</v>
      </c>
      <c r="AC30" s="289" t="s">
        <v>92</v>
      </c>
      <c r="AD30" s="289" t="s">
        <v>93</v>
      </c>
      <c r="AE30" s="289" t="s">
        <v>94</v>
      </c>
      <c r="AF30" s="289" t="s">
        <v>95</v>
      </c>
      <c r="AG30" s="289" t="s">
        <v>96</v>
      </c>
      <c r="AH30" s="95"/>
      <c r="AI30" s="96"/>
    </row>
    <row r="31" spans="1:35" s="118" customFormat="1" x14ac:dyDescent="0.4">
      <c r="A31" s="221" t="s">
        <v>279</v>
      </c>
      <c r="B31" s="222" t="s">
        <v>163</v>
      </c>
      <c r="C31" s="197">
        <v>0</v>
      </c>
      <c r="D31" s="197">
        <v>0</v>
      </c>
      <c r="E31" s="197">
        <v>8</v>
      </c>
      <c r="F31" s="197">
        <v>8</v>
      </c>
      <c r="G31" s="90"/>
      <c r="H31" s="90"/>
      <c r="I31" s="197">
        <v>0</v>
      </c>
      <c r="J31" s="197">
        <v>0</v>
      </c>
      <c r="K31" s="197">
        <v>8</v>
      </c>
      <c r="L31" s="197">
        <v>8</v>
      </c>
      <c r="M31" s="197">
        <v>8</v>
      </c>
      <c r="N31" s="90"/>
      <c r="O31" s="90"/>
      <c r="P31" s="197">
        <v>0</v>
      </c>
      <c r="Q31" s="197">
        <v>8</v>
      </c>
      <c r="R31" s="197">
        <v>0</v>
      </c>
      <c r="S31" s="197">
        <v>8</v>
      </c>
      <c r="T31" s="197">
        <v>8</v>
      </c>
      <c r="U31" s="90"/>
      <c r="V31" s="90"/>
      <c r="W31" s="197">
        <v>0</v>
      </c>
      <c r="X31" s="197">
        <v>8</v>
      </c>
      <c r="Y31" s="197">
        <v>8</v>
      </c>
      <c r="Z31" s="197">
        <v>8</v>
      </c>
      <c r="AA31" s="197">
        <v>8</v>
      </c>
      <c r="AB31" s="90"/>
      <c r="AC31" s="90"/>
      <c r="AD31" s="197">
        <v>8</v>
      </c>
      <c r="AE31" s="197">
        <v>8</v>
      </c>
      <c r="AF31" s="197">
        <v>8</v>
      </c>
      <c r="AG31" s="197">
        <v>8</v>
      </c>
      <c r="AH31" s="95">
        <f>SUM(C31:AG31)</f>
        <v>128</v>
      </c>
      <c r="AI31" s="96">
        <f>ROUND(AH31/Q$41,2)</f>
        <v>0.7</v>
      </c>
    </row>
    <row r="32" spans="1:35" s="118" customFormat="1" x14ac:dyDescent="0.3">
      <c r="A32" s="150" t="s">
        <v>384</v>
      </c>
      <c r="B32" s="137"/>
      <c r="C32" s="289" t="s">
        <v>97</v>
      </c>
      <c r="D32" s="289" t="s">
        <v>91</v>
      </c>
      <c r="E32" s="289" t="s">
        <v>92</v>
      </c>
      <c r="F32" s="289" t="s">
        <v>93</v>
      </c>
      <c r="G32" s="289" t="s">
        <v>94</v>
      </c>
      <c r="H32" s="289" t="s">
        <v>95</v>
      </c>
      <c r="I32" s="289" t="s">
        <v>96</v>
      </c>
      <c r="J32" s="289" t="s">
        <v>97</v>
      </c>
      <c r="K32" s="289" t="s">
        <v>91</v>
      </c>
      <c r="L32" s="289" t="s">
        <v>92</v>
      </c>
      <c r="M32" s="289" t="s">
        <v>93</v>
      </c>
      <c r="N32" s="289" t="s">
        <v>94</v>
      </c>
      <c r="O32" s="289" t="s">
        <v>95</v>
      </c>
      <c r="P32" s="289" t="s">
        <v>96</v>
      </c>
      <c r="Q32" s="289" t="s">
        <v>97</v>
      </c>
      <c r="R32" s="289" t="s">
        <v>91</v>
      </c>
      <c r="S32" s="289" t="s">
        <v>92</v>
      </c>
      <c r="T32" s="289" t="s">
        <v>93</v>
      </c>
      <c r="U32" s="289" t="s">
        <v>94</v>
      </c>
      <c r="V32" s="289" t="s">
        <v>95</v>
      </c>
      <c r="W32" s="289" t="s">
        <v>96</v>
      </c>
      <c r="X32" s="289" t="s">
        <v>97</v>
      </c>
      <c r="Y32" s="289" t="s">
        <v>91</v>
      </c>
      <c r="Z32" s="289" t="s">
        <v>92</v>
      </c>
      <c r="AA32" s="289" t="s">
        <v>93</v>
      </c>
      <c r="AB32" s="289" t="s">
        <v>94</v>
      </c>
      <c r="AC32" s="289" t="s">
        <v>95</v>
      </c>
      <c r="AD32" s="289" t="s">
        <v>96</v>
      </c>
      <c r="AE32" s="289" t="s">
        <v>97</v>
      </c>
      <c r="AF32" s="289" t="s">
        <v>91</v>
      </c>
      <c r="AG32" s="289" t="s">
        <v>92</v>
      </c>
      <c r="AH32" s="95"/>
      <c r="AI32" s="96"/>
    </row>
    <row r="33" spans="1:35" s="118" customFormat="1" x14ac:dyDescent="0.4">
      <c r="A33" s="221" t="s">
        <v>279</v>
      </c>
      <c r="B33" s="222" t="s">
        <v>290</v>
      </c>
      <c r="C33" s="197">
        <v>8</v>
      </c>
      <c r="D33" s="90"/>
      <c r="E33" s="90"/>
      <c r="F33" s="197">
        <v>0</v>
      </c>
      <c r="G33" s="197">
        <v>0</v>
      </c>
      <c r="H33" s="197">
        <v>8</v>
      </c>
      <c r="I33" s="197">
        <v>8</v>
      </c>
      <c r="J33" s="197">
        <v>8</v>
      </c>
      <c r="K33" s="90"/>
      <c r="L33" s="90"/>
      <c r="M33" s="197">
        <v>8</v>
      </c>
      <c r="N33" s="197">
        <v>0</v>
      </c>
      <c r="O33" s="197">
        <v>0</v>
      </c>
      <c r="P33" s="197">
        <v>8</v>
      </c>
      <c r="Q33" s="197">
        <v>8</v>
      </c>
      <c r="R33" s="90"/>
      <c r="S33" s="90"/>
      <c r="T33" s="197">
        <v>8</v>
      </c>
      <c r="U33" s="197">
        <v>0</v>
      </c>
      <c r="V33" s="197">
        <v>0</v>
      </c>
      <c r="W33" s="197">
        <v>8</v>
      </c>
      <c r="X33" s="197">
        <v>8</v>
      </c>
      <c r="Y33" s="90"/>
      <c r="Z33" s="90"/>
      <c r="AA33" s="197">
        <v>8</v>
      </c>
      <c r="AB33" s="197">
        <v>0</v>
      </c>
      <c r="AC33" s="197">
        <v>0</v>
      </c>
      <c r="AD33" s="197">
        <v>8</v>
      </c>
      <c r="AE33" s="197">
        <v>8</v>
      </c>
      <c r="AF33" s="90"/>
      <c r="AG33" s="90"/>
      <c r="AH33" s="95">
        <f>SUM(C33:AG33)</f>
        <v>104</v>
      </c>
      <c r="AI33" s="96">
        <f>ROUND(AH33/U$41,2)</f>
        <v>0.62</v>
      </c>
    </row>
    <row r="34" spans="1:35" s="118" customFormat="1" x14ac:dyDescent="0.4">
      <c r="A34" s="150" t="s">
        <v>441</v>
      </c>
      <c r="B34" s="137"/>
      <c r="C34" s="289" t="s">
        <v>93</v>
      </c>
      <c r="D34" s="289" t="s">
        <v>94</v>
      </c>
      <c r="E34" s="289" t="s">
        <v>95</v>
      </c>
      <c r="F34" s="289" t="s">
        <v>96</v>
      </c>
      <c r="G34" s="289" t="s">
        <v>97</v>
      </c>
      <c r="H34" s="289" t="s">
        <v>91</v>
      </c>
      <c r="I34" s="289" t="s">
        <v>92</v>
      </c>
      <c r="J34" s="289" t="s">
        <v>93</v>
      </c>
      <c r="K34" s="289" t="s">
        <v>94</v>
      </c>
      <c r="L34" s="289" t="s">
        <v>95</v>
      </c>
      <c r="M34" s="289" t="s">
        <v>96</v>
      </c>
      <c r="N34" s="289" t="s">
        <v>97</v>
      </c>
      <c r="O34" s="289" t="s">
        <v>91</v>
      </c>
      <c r="P34" s="289" t="s">
        <v>92</v>
      </c>
      <c r="Q34" s="289" t="s">
        <v>93</v>
      </c>
      <c r="R34" s="289" t="s">
        <v>94</v>
      </c>
      <c r="S34" s="289" t="s">
        <v>95</v>
      </c>
      <c r="T34" s="289" t="s">
        <v>96</v>
      </c>
      <c r="U34" s="289" t="s">
        <v>97</v>
      </c>
      <c r="V34" s="289" t="s">
        <v>91</v>
      </c>
      <c r="W34" s="289" t="s">
        <v>92</v>
      </c>
      <c r="X34" s="289" t="s">
        <v>93</v>
      </c>
      <c r="Y34" s="289" t="s">
        <v>94</v>
      </c>
      <c r="Z34" s="289" t="s">
        <v>95</v>
      </c>
      <c r="AA34" s="289" t="s">
        <v>96</v>
      </c>
      <c r="AB34" s="289" t="s">
        <v>97</v>
      </c>
      <c r="AC34" s="289" t="s">
        <v>91</v>
      </c>
      <c r="AD34" s="289" t="s">
        <v>92</v>
      </c>
      <c r="AE34" s="289" t="s">
        <v>93</v>
      </c>
      <c r="AF34" s="289" t="s">
        <v>94</v>
      </c>
      <c r="AG34" s="90"/>
      <c r="AH34" s="95"/>
      <c r="AI34" s="96"/>
    </row>
    <row r="35" spans="1:35" s="118" customFormat="1" x14ac:dyDescent="0.4">
      <c r="A35" s="221" t="s">
        <v>279</v>
      </c>
      <c r="B35" s="222" t="s">
        <v>163</v>
      </c>
      <c r="C35" s="197">
        <v>8</v>
      </c>
      <c r="D35" s="197">
        <v>8</v>
      </c>
      <c r="E35" s="197">
        <v>8</v>
      </c>
      <c r="F35" s="197">
        <v>8</v>
      </c>
      <c r="G35" s="197">
        <v>8</v>
      </c>
      <c r="H35" s="90"/>
      <c r="I35" s="90"/>
      <c r="J35" s="197">
        <v>8</v>
      </c>
      <c r="K35" s="197">
        <v>8</v>
      </c>
      <c r="L35" s="197">
        <v>8</v>
      </c>
      <c r="M35" s="197">
        <v>8</v>
      </c>
      <c r="N35" s="197">
        <v>8</v>
      </c>
      <c r="O35" s="90"/>
      <c r="P35" s="90"/>
      <c r="Q35" s="197">
        <v>8</v>
      </c>
      <c r="R35" s="197">
        <v>8</v>
      </c>
      <c r="S35" s="197">
        <v>8</v>
      </c>
      <c r="T35" s="197">
        <v>8</v>
      </c>
      <c r="U35" s="197">
        <v>8</v>
      </c>
      <c r="V35" s="90"/>
      <c r="W35" s="90"/>
      <c r="X35" s="197">
        <v>8</v>
      </c>
      <c r="Y35" s="197">
        <v>8</v>
      </c>
      <c r="Z35" s="197">
        <v>8</v>
      </c>
      <c r="AA35" s="197">
        <v>8</v>
      </c>
      <c r="AB35" s="197">
        <v>8</v>
      </c>
      <c r="AC35" s="90"/>
      <c r="AD35" s="90"/>
      <c r="AE35" s="90"/>
      <c r="AF35" s="197">
        <v>8</v>
      </c>
      <c r="AG35" s="90"/>
      <c r="AH35" s="95">
        <f>SUM(C35:AG35)</f>
        <v>168</v>
      </c>
      <c r="AI35" s="96">
        <f>ROUND(AH35/Y$41,2)</f>
        <v>1</v>
      </c>
    </row>
    <row r="36" spans="1:35" s="118" customFormat="1" x14ac:dyDescent="0.4">
      <c r="A36" s="150" t="s">
        <v>442</v>
      </c>
      <c r="B36" s="137"/>
      <c r="C36" s="289" t="s">
        <v>95</v>
      </c>
      <c r="D36" s="289" t="s">
        <v>96</v>
      </c>
      <c r="E36" s="289" t="s">
        <v>97</v>
      </c>
      <c r="F36" s="289" t="s">
        <v>91</v>
      </c>
      <c r="G36" s="289" t="s">
        <v>92</v>
      </c>
      <c r="H36" s="289" t="s">
        <v>93</v>
      </c>
      <c r="I36" s="289" t="s">
        <v>94</v>
      </c>
      <c r="J36" s="289" t="s">
        <v>95</v>
      </c>
      <c r="K36" s="289" t="s">
        <v>96</v>
      </c>
      <c r="L36" s="289" t="s">
        <v>97</v>
      </c>
      <c r="M36" s="289" t="s">
        <v>91</v>
      </c>
      <c r="N36" s="289" t="s">
        <v>92</v>
      </c>
      <c r="O36" s="289" t="s">
        <v>93</v>
      </c>
      <c r="P36" s="289" t="s">
        <v>94</v>
      </c>
      <c r="Q36" s="289" t="s">
        <v>95</v>
      </c>
      <c r="R36" s="289" t="s">
        <v>96</v>
      </c>
      <c r="S36" s="289" t="s">
        <v>97</v>
      </c>
      <c r="T36" s="289" t="s">
        <v>91</v>
      </c>
      <c r="U36" s="289" t="s">
        <v>92</v>
      </c>
      <c r="V36" s="289" t="s">
        <v>93</v>
      </c>
      <c r="W36" s="289" t="s">
        <v>94</v>
      </c>
      <c r="X36" s="289" t="s">
        <v>95</v>
      </c>
      <c r="Y36" s="289" t="s">
        <v>96</v>
      </c>
      <c r="Z36" s="289" t="s">
        <v>97</v>
      </c>
      <c r="AA36" s="289" t="s">
        <v>91</v>
      </c>
      <c r="AB36" s="289" t="s">
        <v>92</v>
      </c>
      <c r="AC36" s="289" t="s">
        <v>93</v>
      </c>
      <c r="AD36" s="289" t="s">
        <v>94</v>
      </c>
      <c r="AE36" s="289" t="s">
        <v>95</v>
      </c>
      <c r="AF36" s="289" t="s">
        <v>96</v>
      </c>
      <c r="AG36" s="289" t="s">
        <v>97</v>
      </c>
      <c r="AH36" s="95"/>
      <c r="AI36" s="96"/>
    </row>
    <row r="37" spans="1:35" s="118" customFormat="1" x14ac:dyDescent="0.4">
      <c r="A37" s="221" t="s">
        <v>279</v>
      </c>
      <c r="B37" s="222" t="s">
        <v>163</v>
      </c>
      <c r="C37" s="197">
        <v>8</v>
      </c>
      <c r="D37" s="197">
        <v>8</v>
      </c>
      <c r="E37" s="197">
        <v>8</v>
      </c>
      <c r="F37" s="90"/>
      <c r="G37" s="90"/>
      <c r="H37" s="90"/>
      <c r="I37" s="197">
        <v>8</v>
      </c>
      <c r="J37" s="197">
        <v>8</v>
      </c>
      <c r="K37" s="197">
        <v>8</v>
      </c>
      <c r="L37" s="90"/>
      <c r="M37" s="90"/>
      <c r="N37" s="90"/>
      <c r="O37" s="197">
        <v>8</v>
      </c>
      <c r="P37" s="197">
        <v>8</v>
      </c>
      <c r="Q37" s="197">
        <v>8</v>
      </c>
      <c r="R37" s="197">
        <v>8</v>
      </c>
      <c r="S37" s="197">
        <v>8</v>
      </c>
      <c r="T37" s="90"/>
      <c r="U37" s="90"/>
      <c r="V37" s="197">
        <v>8</v>
      </c>
      <c r="W37" s="197">
        <v>8</v>
      </c>
      <c r="X37" s="197">
        <v>8</v>
      </c>
      <c r="Y37" s="197">
        <v>8</v>
      </c>
      <c r="Z37" s="90"/>
      <c r="AA37" s="90"/>
      <c r="AB37" s="90"/>
      <c r="AC37" s="197">
        <v>8</v>
      </c>
      <c r="AD37" s="197">
        <v>8</v>
      </c>
      <c r="AE37" s="197">
        <v>8</v>
      </c>
      <c r="AF37" s="197">
        <v>8</v>
      </c>
      <c r="AG37" s="197">
        <v>8</v>
      </c>
      <c r="AH37" s="95">
        <f>SUM(C37:AG37)</f>
        <v>160</v>
      </c>
      <c r="AI37" s="96">
        <f>ROUND(AH37/AC$41,2)</f>
        <v>1</v>
      </c>
    </row>
    <row r="38" spans="1:35" s="118" customFormat="1" x14ac:dyDescent="0.4">
      <c r="A38" s="150" t="s">
        <v>443</v>
      </c>
      <c r="B38" s="137"/>
      <c r="C38" s="289" t="s">
        <v>91</v>
      </c>
      <c r="D38" s="289" t="s">
        <v>92</v>
      </c>
      <c r="E38" s="289" t="s">
        <v>93</v>
      </c>
      <c r="F38" s="289" t="s">
        <v>94</v>
      </c>
      <c r="G38" s="289" t="s">
        <v>95</v>
      </c>
      <c r="H38" s="289" t="s">
        <v>96</v>
      </c>
      <c r="I38" s="289" t="s">
        <v>97</v>
      </c>
      <c r="J38" s="289" t="s">
        <v>91</v>
      </c>
      <c r="K38" s="289" t="s">
        <v>92</v>
      </c>
      <c r="L38" s="289" t="s">
        <v>93</v>
      </c>
      <c r="M38" s="289" t="s">
        <v>94</v>
      </c>
      <c r="N38" s="289" t="s">
        <v>95</v>
      </c>
      <c r="O38" s="289" t="s">
        <v>96</v>
      </c>
      <c r="P38" s="289" t="s">
        <v>97</v>
      </c>
      <c r="Q38" s="289" t="s">
        <v>91</v>
      </c>
      <c r="R38" s="289" t="s">
        <v>92</v>
      </c>
      <c r="S38" s="289" t="s">
        <v>93</v>
      </c>
      <c r="T38" s="289" t="s">
        <v>94</v>
      </c>
      <c r="U38" s="289" t="s">
        <v>95</v>
      </c>
      <c r="V38" s="289" t="s">
        <v>96</v>
      </c>
      <c r="W38" s="289" t="s">
        <v>97</v>
      </c>
      <c r="X38" s="289" t="s">
        <v>91</v>
      </c>
      <c r="Y38" s="289" t="s">
        <v>92</v>
      </c>
      <c r="Z38" s="289" t="s">
        <v>93</v>
      </c>
      <c r="AA38" s="289" t="s">
        <v>94</v>
      </c>
      <c r="AB38" s="289" t="s">
        <v>95</v>
      </c>
      <c r="AC38" s="289" t="s">
        <v>96</v>
      </c>
      <c r="AD38" s="289" t="s">
        <v>97</v>
      </c>
      <c r="AE38" s="289" t="s">
        <v>91</v>
      </c>
      <c r="AF38" s="289" t="s">
        <v>92</v>
      </c>
      <c r="AG38" s="90"/>
      <c r="AH38" s="95"/>
      <c r="AI38" s="96"/>
    </row>
    <row r="39" spans="1:35" s="118" customFormat="1" x14ac:dyDescent="0.4">
      <c r="A39" s="221" t="s">
        <v>162</v>
      </c>
      <c r="B39" s="222" t="s">
        <v>291</v>
      </c>
      <c r="C39" s="90"/>
      <c r="D39" s="90"/>
      <c r="E39" s="197">
        <v>8</v>
      </c>
      <c r="F39" s="197">
        <v>8</v>
      </c>
      <c r="G39" s="197">
        <v>8</v>
      </c>
      <c r="H39" s="197">
        <v>8</v>
      </c>
      <c r="I39" s="197">
        <v>8</v>
      </c>
      <c r="J39" s="90"/>
      <c r="K39" s="90"/>
      <c r="L39" s="197">
        <v>0</v>
      </c>
      <c r="M39" s="197">
        <v>8</v>
      </c>
      <c r="N39" s="197">
        <v>8</v>
      </c>
      <c r="O39" s="197">
        <v>8</v>
      </c>
      <c r="P39" s="197">
        <v>8</v>
      </c>
      <c r="Q39" s="90"/>
      <c r="R39" s="90"/>
      <c r="S39" s="197">
        <v>0</v>
      </c>
      <c r="T39" s="197">
        <v>8</v>
      </c>
      <c r="U39" s="197">
        <v>8</v>
      </c>
      <c r="V39" s="197">
        <v>8</v>
      </c>
      <c r="W39" s="290"/>
      <c r="X39" s="290"/>
      <c r="Y39" s="290"/>
      <c r="Z39" s="290"/>
      <c r="AA39" s="290"/>
      <c r="AB39" s="290"/>
      <c r="AC39" s="290"/>
      <c r="AD39" s="290"/>
      <c r="AE39" s="290"/>
      <c r="AF39" s="290"/>
      <c r="AG39" s="90"/>
      <c r="AH39" s="95">
        <f>SUM(C39:AG39)</f>
        <v>96</v>
      </c>
      <c r="AI39" s="96">
        <f>ROUND(AH39/AG$41,2)</f>
        <v>0.6</v>
      </c>
    </row>
    <row r="40" spans="1:35" x14ac:dyDescent="0.4">
      <c r="A40" s="426" t="s">
        <v>152</v>
      </c>
      <c r="B40" s="426"/>
      <c r="C40" s="95">
        <f t="shared" ref="C40:AH40" si="1">SUM(C25:C39)</f>
        <v>24</v>
      </c>
      <c r="D40" s="95">
        <f t="shared" si="1"/>
        <v>32</v>
      </c>
      <c r="E40" s="95">
        <f t="shared" si="1"/>
        <v>32</v>
      </c>
      <c r="F40" s="95">
        <f t="shared" si="1"/>
        <v>24</v>
      </c>
      <c r="G40" s="95">
        <f t="shared" si="1"/>
        <v>24</v>
      </c>
      <c r="H40" s="95">
        <f t="shared" si="1"/>
        <v>32</v>
      </c>
      <c r="I40" s="95">
        <f t="shared" si="1"/>
        <v>24</v>
      </c>
      <c r="J40" s="95">
        <f t="shared" si="1"/>
        <v>32</v>
      </c>
      <c r="K40" s="95">
        <f t="shared" si="1"/>
        <v>32</v>
      </c>
      <c r="L40" s="95">
        <f t="shared" si="1"/>
        <v>16</v>
      </c>
      <c r="M40" s="95">
        <f t="shared" si="1"/>
        <v>32</v>
      </c>
      <c r="N40" s="95">
        <f t="shared" si="1"/>
        <v>32</v>
      </c>
      <c r="O40" s="95">
        <f t="shared" si="1"/>
        <v>32</v>
      </c>
      <c r="P40" s="95">
        <f t="shared" si="1"/>
        <v>24</v>
      </c>
      <c r="Q40" s="95">
        <f t="shared" si="1"/>
        <v>40</v>
      </c>
      <c r="R40" s="95">
        <f t="shared" si="1"/>
        <v>32</v>
      </c>
      <c r="S40" s="95">
        <f t="shared" si="1"/>
        <v>24</v>
      </c>
      <c r="T40" s="95">
        <f t="shared" si="1"/>
        <v>40</v>
      </c>
      <c r="U40" s="95">
        <f t="shared" si="1"/>
        <v>24</v>
      </c>
      <c r="V40" s="95">
        <f t="shared" si="1"/>
        <v>32</v>
      </c>
      <c r="W40" s="95">
        <f t="shared" si="1"/>
        <v>16</v>
      </c>
      <c r="X40" s="95">
        <f t="shared" si="1"/>
        <v>40</v>
      </c>
      <c r="Y40" s="95">
        <f t="shared" si="1"/>
        <v>48</v>
      </c>
      <c r="Z40" s="95">
        <f t="shared" si="1"/>
        <v>16</v>
      </c>
      <c r="AA40" s="95">
        <f t="shared" si="1"/>
        <v>40</v>
      </c>
      <c r="AB40" s="95">
        <f t="shared" si="1"/>
        <v>24</v>
      </c>
      <c r="AC40" s="95">
        <f t="shared" si="1"/>
        <v>24</v>
      </c>
      <c r="AD40" s="95">
        <f t="shared" si="1"/>
        <v>40</v>
      </c>
      <c r="AE40" s="95">
        <f t="shared" si="1"/>
        <v>32</v>
      </c>
      <c r="AF40" s="119">
        <f t="shared" si="1"/>
        <v>40</v>
      </c>
      <c r="AG40" s="119">
        <f t="shared" si="1"/>
        <v>16</v>
      </c>
      <c r="AH40" s="95">
        <f t="shared" si="1"/>
        <v>920</v>
      </c>
      <c r="AI40" s="96">
        <f>SUM(AI25:AI39)</f>
        <v>5.54</v>
      </c>
    </row>
    <row r="41" spans="1:35" s="313" customFormat="1" ht="17.5" thickBot="1" x14ac:dyDescent="0.45">
      <c r="A41" s="312" t="s">
        <v>153</v>
      </c>
      <c r="C41" s="283"/>
      <c r="D41" s="309" t="s">
        <v>306</v>
      </c>
      <c r="E41" s="309">
        <v>160</v>
      </c>
      <c r="F41" s="309" t="s">
        <v>100</v>
      </c>
      <c r="G41" s="309"/>
      <c r="H41" s="309" t="s">
        <v>307</v>
      </c>
      <c r="I41" s="309">
        <v>160</v>
      </c>
      <c r="J41" s="309" t="s">
        <v>100</v>
      </c>
      <c r="K41" s="309"/>
      <c r="L41" s="309" t="s">
        <v>308</v>
      </c>
      <c r="M41" s="309">
        <v>168</v>
      </c>
      <c r="N41" s="309" t="s">
        <v>100</v>
      </c>
      <c r="O41" s="309"/>
      <c r="P41" s="309" t="s">
        <v>309</v>
      </c>
      <c r="Q41" s="309">
        <v>184</v>
      </c>
      <c r="R41" s="309" t="s">
        <v>100</v>
      </c>
      <c r="S41" s="310"/>
      <c r="T41" s="309" t="s">
        <v>310</v>
      </c>
      <c r="U41" s="309">
        <v>168</v>
      </c>
      <c r="V41" s="309" t="s">
        <v>100</v>
      </c>
      <c r="W41" s="308"/>
      <c r="X41" s="309" t="s">
        <v>311</v>
      </c>
      <c r="Y41" s="311">
        <v>168</v>
      </c>
      <c r="Z41" s="309" t="s">
        <v>100</v>
      </c>
      <c r="AA41" s="310"/>
      <c r="AB41" s="309" t="s">
        <v>312</v>
      </c>
      <c r="AC41" s="311">
        <v>160</v>
      </c>
      <c r="AD41" s="309" t="s">
        <v>100</v>
      </c>
      <c r="AE41" s="308"/>
      <c r="AF41" s="309" t="s">
        <v>313</v>
      </c>
      <c r="AG41" s="309">
        <v>160</v>
      </c>
      <c r="AH41" s="309" t="s">
        <v>100</v>
      </c>
      <c r="AI41" s="314"/>
    </row>
    <row r="42" spans="1:35" x14ac:dyDescent="0.4">
      <c r="A42" s="122" t="s">
        <v>154</v>
      </c>
      <c r="C42" s="23"/>
      <c r="D42" s="23"/>
      <c r="E42" s="23"/>
      <c r="F42" s="23"/>
      <c r="G42" s="23"/>
      <c r="H42" s="23"/>
      <c r="I42" s="23"/>
      <c r="J42" s="23"/>
      <c r="K42" s="23"/>
      <c r="L42" s="23"/>
      <c r="M42" s="23"/>
      <c r="N42" s="23"/>
      <c r="O42" s="23"/>
      <c r="P42" s="23"/>
      <c r="Q42" s="23"/>
      <c r="R42" s="23"/>
      <c r="S42" s="23"/>
      <c r="T42" s="23"/>
      <c r="U42" s="23"/>
      <c r="V42" s="23"/>
      <c r="W42" s="23"/>
      <c r="X42" s="23"/>
      <c r="Y42" s="23"/>
      <c r="Z42" s="224"/>
      <c r="AA42" s="224"/>
      <c r="AB42" s="224"/>
      <c r="AC42" s="224"/>
      <c r="AD42" s="224"/>
      <c r="AE42" s="224"/>
      <c r="AF42" s="224"/>
      <c r="AG42" s="224"/>
      <c r="AH42" s="224"/>
      <c r="AI42" s="224"/>
    </row>
    <row r="43" spans="1:35" s="120" customFormat="1" x14ac:dyDescent="0.4">
      <c r="A43" s="121" t="s">
        <v>246</v>
      </c>
      <c r="B43" s="66"/>
      <c r="P43" s="226"/>
      <c r="Q43" s="226"/>
      <c r="R43" s="226"/>
      <c r="S43" s="226"/>
      <c r="T43" s="226"/>
      <c r="U43" s="226"/>
      <c r="V43" s="226"/>
      <c r="W43" s="226"/>
      <c r="X43" s="226"/>
      <c r="Y43" s="226"/>
      <c r="Z43" s="226"/>
      <c r="AA43" s="226"/>
      <c r="AB43" s="226"/>
      <c r="AC43" s="226"/>
      <c r="AD43" s="226"/>
      <c r="AE43" s="226"/>
      <c r="AF43" s="226"/>
      <c r="AG43" s="226"/>
      <c r="AH43" s="226"/>
      <c r="AI43" s="226"/>
    </row>
    <row r="44" spans="1:35" s="120" customFormat="1" x14ac:dyDescent="0.4">
      <c r="A44" s="123" t="s">
        <v>158</v>
      </c>
      <c r="B44" s="6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35" x14ac:dyDescent="0.4">
      <c r="A45" s="122" t="s">
        <v>155</v>
      </c>
      <c r="B45" s="102"/>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35" x14ac:dyDescent="0.4">
      <c r="A46" s="122" t="s">
        <v>166</v>
      </c>
      <c r="B46" s="102"/>
      <c r="C46" s="99"/>
      <c r="D46" s="99"/>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row>
    <row r="47" spans="1:35" ht="20" thickBot="1" x14ac:dyDescent="0.5">
      <c r="A47" s="69" t="s">
        <v>174</v>
      </c>
      <c r="B47" s="99"/>
      <c r="C47" s="227"/>
      <c r="D47" s="227"/>
      <c r="E47" s="227"/>
      <c r="F47" s="227"/>
      <c r="G47" s="227"/>
      <c r="H47" s="227"/>
      <c r="I47" s="233"/>
      <c r="J47" s="233"/>
      <c r="K47" s="233"/>
      <c r="L47" s="233"/>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row>
    <row r="48" spans="1:35" x14ac:dyDescent="0.4">
      <c r="A48" s="136" t="s">
        <v>175</v>
      </c>
      <c r="B48" s="135" t="s">
        <v>176</v>
      </c>
      <c r="C48" s="431" t="s">
        <v>177</v>
      </c>
      <c r="D48" s="431"/>
      <c r="E48" s="432"/>
      <c r="F48" s="227"/>
      <c r="G48" s="227"/>
      <c r="H48" s="228"/>
      <c r="I48" s="237"/>
      <c r="J48" s="183" t="s">
        <v>243</v>
      </c>
      <c r="K48" s="181"/>
      <c r="L48" s="182"/>
      <c r="M48" s="229"/>
      <c r="N48" s="227"/>
      <c r="O48" s="227"/>
      <c r="P48" s="227"/>
      <c r="Q48" s="227"/>
      <c r="R48" s="227"/>
      <c r="S48" s="227"/>
      <c r="T48" s="227"/>
      <c r="U48" s="227"/>
      <c r="V48" s="227"/>
      <c r="W48" s="227"/>
      <c r="X48" s="227"/>
      <c r="Y48" s="227"/>
      <c r="Z48" s="227"/>
      <c r="AA48" s="227"/>
      <c r="AB48" s="227"/>
      <c r="AC48" s="227"/>
      <c r="AD48" s="227"/>
      <c r="AE48" s="227"/>
      <c r="AF48" s="227"/>
      <c r="AG48" s="227"/>
      <c r="AH48" s="227"/>
      <c r="AI48" s="227"/>
    </row>
    <row r="49" spans="1:35" x14ac:dyDescent="0.4">
      <c r="A49" s="218" t="s">
        <v>214</v>
      </c>
      <c r="B49" s="225">
        <v>6</v>
      </c>
      <c r="C49" s="424">
        <f>SUMIF(B5:B39,A49,AI5:AI39)</f>
        <v>5.54</v>
      </c>
      <c r="D49" s="424"/>
      <c r="E49" s="425"/>
      <c r="F49" s="227"/>
      <c r="G49" s="227"/>
      <c r="H49" s="228"/>
      <c r="I49" s="234"/>
      <c r="J49" s="235"/>
      <c r="K49" s="235"/>
      <c r="L49" s="236"/>
      <c r="M49" s="229"/>
      <c r="N49" s="227"/>
      <c r="O49" s="227"/>
      <c r="P49" s="227"/>
      <c r="Q49" s="227"/>
      <c r="R49" s="227"/>
      <c r="S49" s="227"/>
      <c r="T49" s="227"/>
      <c r="U49" s="227"/>
      <c r="V49" s="227"/>
      <c r="W49" s="227"/>
      <c r="X49" s="227"/>
      <c r="Y49" s="227"/>
      <c r="Z49" s="227"/>
      <c r="AA49" s="227"/>
      <c r="AB49" s="227"/>
      <c r="AC49" s="227"/>
      <c r="AD49" s="227"/>
      <c r="AE49" s="227"/>
      <c r="AF49" s="227"/>
      <c r="AG49" s="227"/>
      <c r="AH49" s="227"/>
      <c r="AI49" s="227"/>
    </row>
    <row r="50" spans="1:35" ht="17.5" thickBot="1" x14ac:dyDescent="0.45">
      <c r="A50" s="225" t="s">
        <v>178</v>
      </c>
      <c r="B50" s="225">
        <v>6</v>
      </c>
      <c r="C50" s="424">
        <f>SUMIF(B6:B40,A50,AI6:AI40)</f>
        <v>5.54</v>
      </c>
      <c r="D50" s="424"/>
      <c r="E50" s="425"/>
      <c r="F50" s="227"/>
      <c r="G50" s="227"/>
      <c r="H50" s="228"/>
      <c r="I50" s="230"/>
      <c r="J50" s="231"/>
      <c r="K50" s="231"/>
      <c r="L50" s="232"/>
      <c r="M50" s="229"/>
      <c r="N50" s="227"/>
      <c r="O50" s="227"/>
      <c r="P50" s="227"/>
      <c r="Q50" s="227"/>
      <c r="R50" s="227"/>
      <c r="S50" s="227"/>
      <c r="T50" s="227"/>
      <c r="U50" s="227"/>
      <c r="V50" s="227"/>
      <c r="W50" s="227"/>
      <c r="X50" s="227"/>
      <c r="Y50" s="227"/>
      <c r="Z50" s="227"/>
      <c r="AA50" s="227"/>
      <c r="AB50" s="227"/>
      <c r="AC50" s="227"/>
      <c r="AD50" s="227"/>
      <c r="AE50" s="227"/>
      <c r="AF50" s="227"/>
      <c r="AG50" s="227"/>
      <c r="AH50" s="227"/>
      <c r="AI50" s="227"/>
    </row>
    <row r="52" spans="1:35" x14ac:dyDescent="0.4">
      <c r="C52" s="102"/>
      <c r="D52" s="102"/>
    </row>
    <row r="53" spans="1:35" x14ac:dyDescent="0.4">
      <c r="C53" s="102"/>
      <c r="D53" s="102"/>
    </row>
    <row r="54" spans="1:35" x14ac:dyDescent="0.4">
      <c r="C54" s="102"/>
      <c r="D54" s="102"/>
    </row>
    <row r="55" spans="1:35" x14ac:dyDescent="0.4">
      <c r="C55" s="102"/>
      <c r="D55" s="102"/>
    </row>
    <row r="56" spans="1:35" x14ac:dyDescent="0.4">
      <c r="C56" s="102"/>
      <c r="D56" s="102"/>
    </row>
    <row r="57" spans="1:35" x14ac:dyDescent="0.4">
      <c r="C57" s="102"/>
      <c r="D57" s="102"/>
    </row>
    <row r="58" spans="1:35" x14ac:dyDescent="0.4">
      <c r="C58" s="102"/>
      <c r="D58" s="102"/>
    </row>
    <row r="59" spans="1:35" x14ac:dyDescent="0.4">
      <c r="C59" s="102"/>
      <c r="D59" s="102"/>
    </row>
    <row r="60" spans="1:35" x14ac:dyDescent="0.4">
      <c r="C60" s="102"/>
      <c r="D60" s="102"/>
    </row>
    <row r="61" spans="1:35" x14ac:dyDescent="0.4">
      <c r="C61" s="102"/>
      <c r="D61" s="102"/>
    </row>
    <row r="62" spans="1:35" x14ac:dyDescent="0.4">
      <c r="C62" s="102"/>
      <c r="D62" s="102"/>
    </row>
    <row r="63" spans="1:35" x14ac:dyDescent="0.4">
      <c r="C63" s="102"/>
      <c r="D63" s="102"/>
    </row>
    <row r="64" spans="1:35" x14ac:dyDescent="0.4">
      <c r="C64" s="102"/>
      <c r="D64" s="102"/>
    </row>
    <row r="65" spans="3:4" x14ac:dyDescent="0.4">
      <c r="C65" s="102"/>
      <c r="D65" s="102"/>
    </row>
    <row r="66" spans="3:4" x14ac:dyDescent="0.4">
      <c r="C66" s="102"/>
      <c r="D66" s="102"/>
    </row>
    <row r="67" spans="3:4" x14ac:dyDescent="0.4">
      <c r="C67" s="102"/>
      <c r="D67" s="102"/>
    </row>
    <row r="68" spans="3:4" x14ac:dyDescent="0.4">
      <c r="C68" s="102"/>
      <c r="D68" s="102"/>
    </row>
    <row r="69" spans="3:4" x14ac:dyDescent="0.4">
      <c r="C69" s="102"/>
      <c r="D69" s="102"/>
    </row>
    <row r="70" spans="3:4" x14ac:dyDescent="0.4">
      <c r="C70" s="102"/>
      <c r="D70" s="102"/>
    </row>
  </sheetData>
  <mergeCells count="8">
    <mergeCell ref="C50:E50"/>
    <mergeCell ref="A20:B20"/>
    <mergeCell ref="A2:AI2"/>
    <mergeCell ref="A40:B40"/>
    <mergeCell ref="A1:AI1"/>
    <mergeCell ref="A22:AI22"/>
    <mergeCell ref="C48:E48"/>
    <mergeCell ref="C49:E49"/>
  </mergeCells>
  <phoneticPr fontId="6" type="noConversion"/>
  <printOptions horizontalCentered="1"/>
  <pageMargins left="0.59055118110236227" right="0.28000000000000003" top="0.59055118110236227" bottom="0.17" header="0.31496062992125984" footer="0.31496062992125984"/>
  <pageSetup paperSize="9" scale="78" fitToHeight="0"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FD16"/>
  <sheetViews>
    <sheetView topLeftCell="A11" zoomScale="75" zoomScaleNormal="75" zoomScaleSheetLayoutView="80" workbookViewId="0">
      <selection activeCell="M13" sqref="M13"/>
    </sheetView>
  </sheetViews>
  <sheetFormatPr defaultColWidth="9.90625" defaultRowHeight="15.5" x14ac:dyDescent="0.35"/>
  <cols>
    <col min="1" max="1" width="16.6328125" style="32" customWidth="1"/>
    <col min="2" max="2" width="11.90625" style="32" customWidth="1"/>
    <col min="3" max="3" width="15.90625" style="32" customWidth="1"/>
    <col min="4" max="4" width="11.08984375" style="32" customWidth="1"/>
    <col min="5" max="5" width="11.90625" style="32" customWidth="1"/>
    <col min="6" max="6" width="10.90625" style="32" customWidth="1"/>
    <col min="7" max="7" width="13.08984375" style="32" customWidth="1"/>
    <col min="8" max="8" width="13.90625" style="32" customWidth="1"/>
    <col min="9" max="9" width="12.36328125" style="32" bestFit="1" customWidth="1"/>
    <col min="10" max="10" width="9.453125" style="32" customWidth="1"/>
    <col min="11" max="11" width="9.08984375" style="32" bestFit="1" customWidth="1"/>
    <col min="12" max="12" width="17" style="32" customWidth="1"/>
    <col min="13" max="16" width="9.90625" style="32"/>
    <col min="17" max="17" width="10" style="32" customWidth="1"/>
    <col min="18" max="18" width="9.90625" style="32"/>
    <col min="19" max="19" width="46" style="32" customWidth="1"/>
    <col min="20" max="258" width="9.90625" style="32"/>
    <col min="259" max="259" width="2.08984375" style="32" customWidth="1"/>
    <col min="260" max="260" width="13.6328125" style="32" customWidth="1"/>
    <col min="261" max="261" width="16.08984375" style="32" customWidth="1"/>
    <col min="262" max="262" width="18.08984375" style="32" customWidth="1"/>
    <col min="263" max="263" width="14.90625" style="32" customWidth="1"/>
    <col min="264" max="264" width="15.36328125" style="32" customWidth="1"/>
    <col min="265" max="265" width="15.6328125" style="32" customWidth="1"/>
    <col min="266" max="266" width="15.453125" style="32" customWidth="1"/>
    <col min="267" max="267" width="12.08984375" style="32" customWidth="1"/>
    <col min="268" max="268" width="14.90625" style="32" customWidth="1"/>
    <col min="269" max="514" width="9.90625" style="32"/>
    <col min="515" max="515" width="2.08984375" style="32" customWidth="1"/>
    <col min="516" max="516" width="13.6328125" style="32" customWidth="1"/>
    <col min="517" max="517" width="16.08984375" style="32" customWidth="1"/>
    <col min="518" max="518" width="18.08984375" style="32" customWidth="1"/>
    <col min="519" max="519" width="14.90625" style="32" customWidth="1"/>
    <col min="520" max="520" width="15.36328125" style="32" customWidth="1"/>
    <col min="521" max="521" width="15.6328125" style="32" customWidth="1"/>
    <col min="522" max="522" width="15.453125" style="32" customWidth="1"/>
    <col min="523" max="523" width="12.08984375" style="32" customWidth="1"/>
    <col min="524" max="524" width="14.90625" style="32" customWidth="1"/>
    <col min="525" max="770" width="9.90625" style="32"/>
    <col min="771" max="771" width="2.08984375" style="32" customWidth="1"/>
    <col min="772" max="772" width="13.6328125" style="32" customWidth="1"/>
    <col min="773" max="773" width="16.08984375" style="32" customWidth="1"/>
    <col min="774" max="774" width="18.08984375" style="32" customWidth="1"/>
    <col min="775" max="775" width="14.90625" style="32" customWidth="1"/>
    <col min="776" max="776" width="15.36328125" style="32" customWidth="1"/>
    <col min="777" max="777" width="15.6328125" style="32" customWidth="1"/>
    <col min="778" max="778" width="15.453125" style="32" customWidth="1"/>
    <col min="779" max="779" width="12.08984375" style="32" customWidth="1"/>
    <col min="780" max="780" width="14.90625" style="32" customWidth="1"/>
    <col min="781" max="1026" width="9.90625" style="32"/>
    <col min="1027" max="1027" width="2.08984375" style="32" customWidth="1"/>
    <col min="1028" max="1028" width="13.6328125" style="32" customWidth="1"/>
    <col min="1029" max="1029" width="16.08984375" style="32" customWidth="1"/>
    <col min="1030" max="1030" width="18.08984375" style="32" customWidth="1"/>
    <col min="1031" max="1031" width="14.90625" style="32" customWidth="1"/>
    <col min="1032" max="1032" width="15.36328125" style="32" customWidth="1"/>
    <col min="1033" max="1033" width="15.6328125" style="32" customWidth="1"/>
    <col min="1034" max="1034" width="15.453125" style="32" customWidth="1"/>
    <col min="1035" max="1035" width="12.08984375" style="32" customWidth="1"/>
    <col min="1036" max="1036" width="14.90625" style="32" customWidth="1"/>
    <col min="1037" max="1282" width="9.90625" style="32"/>
    <col min="1283" max="1283" width="2.08984375" style="32" customWidth="1"/>
    <col min="1284" max="1284" width="13.6328125" style="32" customWidth="1"/>
    <col min="1285" max="1285" width="16.08984375" style="32" customWidth="1"/>
    <col min="1286" max="1286" width="18.08984375" style="32" customWidth="1"/>
    <col min="1287" max="1287" width="14.90625" style="32" customWidth="1"/>
    <col min="1288" max="1288" width="15.36328125" style="32" customWidth="1"/>
    <col min="1289" max="1289" width="15.6328125" style="32" customWidth="1"/>
    <col min="1290" max="1290" width="15.453125" style="32" customWidth="1"/>
    <col min="1291" max="1291" width="12.08984375" style="32" customWidth="1"/>
    <col min="1292" max="1292" width="14.90625" style="32" customWidth="1"/>
    <col min="1293" max="1538" width="9.90625" style="32"/>
    <col min="1539" max="1539" width="2.08984375" style="32" customWidth="1"/>
    <col min="1540" max="1540" width="13.6328125" style="32" customWidth="1"/>
    <col min="1541" max="1541" width="16.08984375" style="32" customWidth="1"/>
    <col min="1542" max="1542" width="18.08984375" style="32" customWidth="1"/>
    <col min="1543" max="1543" width="14.90625" style="32" customWidth="1"/>
    <col min="1544" max="1544" width="15.36328125" style="32" customWidth="1"/>
    <col min="1545" max="1545" width="15.6328125" style="32" customWidth="1"/>
    <col min="1546" max="1546" width="15.453125" style="32" customWidth="1"/>
    <col min="1547" max="1547" width="12.08984375" style="32" customWidth="1"/>
    <col min="1548" max="1548" width="14.90625" style="32" customWidth="1"/>
    <col min="1549" max="1794" width="9.90625" style="32"/>
    <col min="1795" max="1795" width="2.08984375" style="32" customWidth="1"/>
    <col min="1796" max="1796" width="13.6328125" style="32" customWidth="1"/>
    <col min="1797" max="1797" width="16.08984375" style="32" customWidth="1"/>
    <col min="1798" max="1798" width="18.08984375" style="32" customWidth="1"/>
    <col min="1799" max="1799" width="14.90625" style="32" customWidth="1"/>
    <col min="1800" max="1800" width="15.36328125" style="32" customWidth="1"/>
    <col min="1801" max="1801" width="15.6328125" style="32" customWidth="1"/>
    <col min="1802" max="1802" width="15.453125" style="32" customWidth="1"/>
    <col min="1803" max="1803" width="12.08984375" style="32" customWidth="1"/>
    <col min="1804" max="1804" width="14.90625" style="32" customWidth="1"/>
    <col min="1805" max="2050" width="9.90625" style="32"/>
    <col min="2051" max="2051" width="2.08984375" style="32" customWidth="1"/>
    <col min="2052" max="2052" width="13.6328125" style="32" customWidth="1"/>
    <col min="2053" max="2053" width="16.08984375" style="32" customWidth="1"/>
    <col min="2054" max="2054" width="18.08984375" style="32" customWidth="1"/>
    <col min="2055" max="2055" width="14.90625" style="32" customWidth="1"/>
    <col min="2056" max="2056" width="15.36328125" style="32" customWidth="1"/>
    <col min="2057" max="2057" width="15.6328125" style="32" customWidth="1"/>
    <col min="2058" max="2058" width="15.453125" style="32" customWidth="1"/>
    <col min="2059" max="2059" width="12.08984375" style="32" customWidth="1"/>
    <col min="2060" max="2060" width="14.90625" style="32" customWidth="1"/>
    <col min="2061" max="2306" width="9.90625" style="32"/>
    <col min="2307" max="2307" width="2.08984375" style="32" customWidth="1"/>
    <col min="2308" max="2308" width="13.6328125" style="32" customWidth="1"/>
    <col min="2309" max="2309" width="16.08984375" style="32" customWidth="1"/>
    <col min="2310" max="2310" width="18.08984375" style="32" customWidth="1"/>
    <col min="2311" max="2311" width="14.90625" style="32" customWidth="1"/>
    <col min="2312" max="2312" width="15.36328125" style="32" customWidth="1"/>
    <col min="2313" max="2313" width="15.6328125" style="32" customWidth="1"/>
    <col min="2314" max="2314" width="15.453125" style="32" customWidth="1"/>
    <col min="2315" max="2315" width="12.08984375" style="32" customWidth="1"/>
    <col min="2316" max="2316" width="14.90625" style="32" customWidth="1"/>
    <col min="2317" max="2562" width="9.90625" style="32"/>
    <col min="2563" max="2563" width="2.08984375" style="32" customWidth="1"/>
    <col min="2564" max="2564" width="13.6328125" style="32" customWidth="1"/>
    <col min="2565" max="2565" width="16.08984375" style="32" customWidth="1"/>
    <col min="2566" max="2566" width="18.08984375" style="32" customWidth="1"/>
    <col min="2567" max="2567" width="14.90625" style="32" customWidth="1"/>
    <col min="2568" max="2568" width="15.36328125" style="32" customWidth="1"/>
    <col min="2569" max="2569" width="15.6328125" style="32" customWidth="1"/>
    <col min="2570" max="2570" width="15.453125" style="32" customWidth="1"/>
    <col min="2571" max="2571" width="12.08984375" style="32" customWidth="1"/>
    <col min="2572" max="2572" width="14.90625" style="32" customWidth="1"/>
    <col min="2573" max="2818" width="9.90625" style="32"/>
    <col min="2819" max="2819" width="2.08984375" style="32" customWidth="1"/>
    <col min="2820" max="2820" width="13.6328125" style="32" customWidth="1"/>
    <col min="2821" max="2821" width="16.08984375" style="32" customWidth="1"/>
    <col min="2822" max="2822" width="18.08984375" style="32" customWidth="1"/>
    <col min="2823" max="2823" width="14.90625" style="32" customWidth="1"/>
    <col min="2824" max="2824" width="15.36328125" style="32" customWidth="1"/>
    <col min="2825" max="2825" width="15.6328125" style="32" customWidth="1"/>
    <col min="2826" max="2826" width="15.453125" style="32" customWidth="1"/>
    <col min="2827" max="2827" width="12.08984375" style="32" customWidth="1"/>
    <col min="2828" max="2828" width="14.90625" style="32" customWidth="1"/>
    <col min="2829" max="3074" width="9.90625" style="32"/>
    <col min="3075" max="3075" width="2.08984375" style="32" customWidth="1"/>
    <col min="3076" max="3076" width="13.6328125" style="32" customWidth="1"/>
    <col min="3077" max="3077" width="16.08984375" style="32" customWidth="1"/>
    <col min="3078" max="3078" width="18.08984375" style="32" customWidth="1"/>
    <col min="3079" max="3079" width="14.90625" style="32" customWidth="1"/>
    <col min="3080" max="3080" width="15.36328125" style="32" customWidth="1"/>
    <col min="3081" max="3081" width="15.6328125" style="32" customWidth="1"/>
    <col min="3082" max="3082" width="15.453125" style="32" customWidth="1"/>
    <col min="3083" max="3083" width="12.08984375" style="32" customWidth="1"/>
    <col min="3084" max="3084" width="14.90625" style="32" customWidth="1"/>
    <col min="3085" max="3330" width="9.90625" style="32"/>
    <col min="3331" max="3331" width="2.08984375" style="32" customWidth="1"/>
    <col min="3332" max="3332" width="13.6328125" style="32" customWidth="1"/>
    <col min="3333" max="3333" width="16.08984375" style="32" customWidth="1"/>
    <col min="3334" max="3334" width="18.08984375" style="32" customWidth="1"/>
    <col min="3335" max="3335" width="14.90625" style="32" customWidth="1"/>
    <col min="3336" max="3336" width="15.36328125" style="32" customWidth="1"/>
    <col min="3337" max="3337" width="15.6328125" style="32" customWidth="1"/>
    <col min="3338" max="3338" width="15.453125" style="32" customWidth="1"/>
    <col min="3339" max="3339" width="12.08984375" style="32" customWidth="1"/>
    <col min="3340" max="3340" width="14.90625" style="32" customWidth="1"/>
    <col min="3341" max="3586" width="9.90625" style="32"/>
    <col min="3587" max="3587" width="2.08984375" style="32" customWidth="1"/>
    <col min="3588" max="3588" width="13.6328125" style="32" customWidth="1"/>
    <col min="3589" max="3589" width="16.08984375" style="32" customWidth="1"/>
    <col min="3590" max="3590" width="18.08984375" style="32" customWidth="1"/>
    <col min="3591" max="3591" width="14.90625" style="32" customWidth="1"/>
    <col min="3592" max="3592" width="15.36328125" style="32" customWidth="1"/>
    <col min="3593" max="3593" width="15.6328125" style="32" customWidth="1"/>
    <col min="3594" max="3594" width="15.453125" style="32" customWidth="1"/>
    <col min="3595" max="3595" width="12.08984375" style="32" customWidth="1"/>
    <col min="3596" max="3596" width="14.90625" style="32" customWidth="1"/>
    <col min="3597" max="3842" width="9.90625" style="32"/>
    <col min="3843" max="3843" width="2.08984375" style="32" customWidth="1"/>
    <col min="3844" max="3844" width="13.6328125" style="32" customWidth="1"/>
    <col min="3845" max="3845" width="16.08984375" style="32" customWidth="1"/>
    <col min="3846" max="3846" width="18.08984375" style="32" customWidth="1"/>
    <col min="3847" max="3847" width="14.90625" style="32" customWidth="1"/>
    <col min="3848" max="3848" width="15.36328125" style="32" customWidth="1"/>
    <col min="3849" max="3849" width="15.6328125" style="32" customWidth="1"/>
    <col min="3850" max="3850" width="15.453125" style="32" customWidth="1"/>
    <col min="3851" max="3851" width="12.08984375" style="32" customWidth="1"/>
    <col min="3852" max="3852" width="14.90625" style="32" customWidth="1"/>
    <col min="3853" max="4098" width="9.90625" style="32"/>
    <col min="4099" max="4099" width="2.08984375" style="32" customWidth="1"/>
    <col min="4100" max="4100" width="13.6328125" style="32" customWidth="1"/>
    <col min="4101" max="4101" width="16.08984375" style="32" customWidth="1"/>
    <col min="4102" max="4102" width="18.08984375" style="32" customWidth="1"/>
    <col min="4103" max="4103" width="14.90625" style="32" customWidth="1"/>
    <col min="4104" max="4104" width="15.36328125" style="32" customWidth="1"/>
    <col min="4105" max="4105" width="15.6328125" style="32" customWidth="1"/>
    <col min="4106" max="4106" width="15.453125" style="32" customWidth="1"/>
    <col min="4107" max="4107" width="12.08984375" style="32" customWidth="1"/>
    <col min="4108" max="4108" width="14.90625" style="32" customWidth="1"/>
    <col min="4109" max="4354" width="9.90625" style="32"/>
    <col min="4355" max="4355" width="2.08984375" style="32" customWidth="1"/>
    <col min="4356" max="4356" width="13.6328125" style="32" customWidth="1"/>
    <col min="4357" max="4357" width="16.08984375" style="32" customWidth="1"/>
    <col min="4358" max="4358" width="18.08984375" style="32" customWidth="1"/>
    <col min="4359" max="4359" width="14.90625" style="32" customWidth="1"/>
    <col min="4360" max="4360" width="15.36328125" style="32" customWidth="1"/>
    <col min="4361" max="4361" width="15.6328125" style="32" customWidth="1"/>
    <col min="4362" max="4362" width="15.453125" style="32" customWidth="1"/>
    <col min="4363" max="4363" width="12.08984375" style="32" customWidth="1"/>
    <col min="4364" max="4364" width="14.90625" style="32" customWidth="1"/>
    <col min="4365" max="4610" width="9.90625" style="32"/>
    <col min="4611" max="4611" width="2.08984375" style="32" customWidth="1"/>
    <col min="4612" max="4612" width="13.6328125" style="32" customWidth="1"/>
    <col min="4613" max="4613" width="16.08984375" style="32" customWidth="1"/>
    <col min="4614" max="4614" width="18.08984375" style="32" customWidth="1"/>
    <col min="4615" max="4615" width="14.90625" style="32" customWidth="1"/>
    <col min="4616" max="4616" width="15.36328125" style="32" customWidth="1"/>
    <col min="4617" max="4617" width="15.6328125" style="32" customWidth="1"/>
    <col min="4618" max="4618" width="15.453125" style="32" customWidth="1"/>
    <col min="4619" max="4619" width="12.08984375" style="32" customWidth="1"/>
    <col min="4620" max="4620" width="14.90625" style="32" customWidth="1"/>
    <col min="4621" max="4866" width="9.90625" style="32"/>
    <col min="4867" max="4867" width="2.08984375" style="32" customWidth="1"/>
    <col min="4868" max="4868" width="13.6328125" style="32" customWidth="1"/>
    <col min="4869" max="4869" width="16.08984375" style="32" customWidth="1"/>
    <col min="4870" max="4870" width="18.08984375" style="32" customWidth="1"/>
    <col min="4871" max="4871" width="14.90625" style="32" customWidth="1"/>
    <col min="4872" max="4872" width="15.36328125" style="32" customWidth="1"/>
    <col min="4873" max="4873" width="15.6328125" style="32" customWidth="1"/>
    <col min="4874" max="4874" width="15.453125" style="32" customWidth="1"/>
    <col min="4875" max="4875" width="12.08984375" style="32" customWidth="1"/>
    <col min="4876" max="4876" width="14.90625" style="32" customWidth="1"/>
    <col min="4877" max="5122" width="9.90625" style="32"/>
    <col min="5123" max="5123" width="2.08984375" style="32" customWidth="1"/>
    <col min="5124" max="5124" width="13.6328125" style="32" customWidth="1"/>
    <col min="5125" max="5125" width="16.08984375" style="32" customWidth="1"/>
    <col min="5126" max="5126" width="18.08984375" style="32" customWidth="1"/>
    <col min="5127" max="5127" width="14.90625" style="32" customWidth="1"/>
    <col min="5128" max="5128" width="15.36328125" style="32" customWidth="1"/>
    <col min="5129" max="5129" width="15.6328125" style="32" customWidth="1"/>
    <col min="5130" max="5130" width="15.453125" style="32" customWidth="1"/>
    <col min="5131" max="5131" width="12.08984375" style="32" customWidth="1"/>
    <col min="5132" max="5132" width="14.90625" style="32" customWidth="1"/>
    <col min="5133" max="5378" width="9.90625" style="32"/>
    <col min="5379" max="5379" width="2.08984375" style="32" customWidth="1"/>
    <col min="5380" max="5380" width="13.6328125" style="32" customWidth="1"/>
    <col min="5381" max="5381" width="16.08984375" style="32" customWidth="1"/>
    <col min="5382" max="5382" width="18.08984375" style="32" customWidth="1"/>
    <col min="5383" max="5383" width="14.90625" style="32" customWidth="1"/>
    <col min="5384" max="5384" width="15.36328125" style="32" customWidth="1"/>
    <col min="5385" max="5385" width="15.6328125" style="32" customWidth="1"/>
    <col min="5386" max="5386" width="15.453125" style="32" customWidth="1"/>
    <col min="5387" max="5387" width="12.08984375" style="32" customWidth="1"/>
    <col min="5388" max="5388" width="14.90625" style="32" customWidth="1"/>
    <col min="5389" max="5634" width="9.90625" style="32"/>
    <col min="5635" max="5635" width="2.08984375" style="32" customWidth="1"/>
    <col min="5636" max="5636" width="13.6328125" style="32" customWidth="1"/>
    <col min="5637" max="5637" width="16.08984375" style="32" customWidth="1"/>
    <col min="5638" max="5638" width="18.08984375" style="32" customWidth="1"/>
    <col min="5639" max="5639" width="14.90625" style="32" customWidth="1"/>
    <col min="5640" max="5640" width="15.36328125" style="32" customWidth="1"/>
    <col min="5641" max="5641" width="15.6328125" style="32" customWidth="1"/>
    <col min="5642" max="5642" width="15.453125" style="32" customWidth="1"/>
    <col min="5643" max="5643" width="12.08984375" style="32" customWidth="1"/>
    <col min="5644" max="5644" width="14.90625" style="32" customWidth="1"/>
    <col min="5645" max="5890" width="9.90625" style="32"/>
    <col min="5891" max="5891" width="2.08984375" style="32" customWidth="1"/>
    <col min="5892" max="5892" width="13.6328125" style="32" customWidth="1"/>
    <col min="5893" max="5893" width="16.08984375" style="32" customWidth="1"/>
    <col min="5894" max="5894" width="18.08984375" style="32" customWidth="1"/>
    <col min="5895" max="5895" width="14.90625" style="32" customWidth="1"/>
    <col min="5896" max="5896" width="15.36328125" style="32" customWidth="1"/>
    <col min="5897" max="5897" width="15.6328125" style="32" customWidth="1"/>
    <col min="5898" max="5898" width="15.453125" style="32" customWidth="1"/>
    <col min="5899" max="5899" width="12.08984375" style="32" customWidth="1"/>
    <col min="5900" max="5900" width="14.90625" style="32" customWidth="1"/>
    <col min="5901" max="6146" width="9.90625" style="32"/>
    <col min="6147" max="6147" width="2.08984375" style="32" customWidth="1"/>
    <col min="6148" max="6148" width="13.6328125" style="32" customWidth="1"/>
    <col min="6149" max="6149" width="16.08984375" style="32" customWidth="1"/>
    <col min="6150" max="6150" width="18.08984375" style="32" customWidth="1"/>
    <col min="6151" max="6151" width="14.90625" style="32" customWidth="1"/>
    <col min="6152" max="6152" width="15.36328125" style="32" customWidth="1"/>
    <col min="6153" max="6153" width="15.6328125" style="32" customWidth="1"/>
    <col min="6154" max="6154" width="15.453125" style="32" customWidth="1"/>
    <col min="6155" max="6155" width="12.08984375" style="32" customWidth="1"/>
    <col min="6156" max="6156" width="14.90625" style="32" customWidth="1"/>
    <col min="6157" max="6402" width="9.90625" style="32"/>
    <col min="6403" max="6403" width="2.08984375" style="32" customWidth="1"/>
    <col min="6404" max="6404" width="13.6328125" style="32" customWidth="1"/>
    <col min="6405" max="6405" width="16.08984375" style="32" customWidth="1"/>
    <col min="6406" max="6406" width="18.08984375" style="32" customWidth="1"/>
    <col min="6407" max="6407" width="14.90625" style="32" customWidth="1"/>
    <col min="6408" max="6408" width="15.36328125" style="32" customWidth="1"/>
    <col min="6409" max="6409" width="15.6328125" style="32" customWidth="1"/>
    <col min="6410" max="6410" width="15.453125" style="32" customWidth="1"/>
    <col min="6411" max="6411" width="12.08984375" style="32" customWidth="1"/>
    <col min="6412" max="6412" width="14.90625" style="32" customWidth="1"/>
    <col min="6413" max="6658" width="9.90625" style="32"/>
    <col min="6659" max="6659" width="2.08984375" style="32" customWidth="1"/>
    <col min="6660" max="6660" width="13.6328125" style="32" customWidth="1"/>
    <col min="6661" max="6661" width="16.08984375" style="32" customWidth="1"/>
    <col min="6662" max="6662" width="18.08984375" style="32" customWidth="1"/>
    <col min="6663" max="6663" width="14.90625" style="32" customWidth="1"/>
    <col min="6664" max="6664" width="15.36328125" style="32" customWidth="1"/>
    <col min="6665" max="6665" width="15.6328125" style="32" customWidth="1"/>
    <col min="6666" max="6666" width="15.453125" style="32" customWidth="1"/>
    <col min="6667" max="6667" width="12.08984375" style="32" customWidth="1"/>
    <col min="6668" max="6668" width="14.90625" style="32" customWidth="1"/>
    <col min="6669" max="6914" width="9.90625" style="32"/>
    <col min="6915" max="6915" width="2.08984375" style="32" customWidth="1"/>
    <col min="6916" max="6916" width="13.6328125" style="32" customWidth="1"/>
    <col min="6917" max="6917" width="16.08984375" style="32" customWidth="1"/>
    <col min="6918" max="6918" width="18.08984375" style="32" customWidth="1"/>
    <col min="6919" max="6919" width="14.90625" style="32" customWidth="1"/>
    <col min="6920" max="6920" width="15.36328125" style="32" customWidth="1"/>
    <col min="6921" max="6921" width="15.6328125" style="32" customWidth="1"/>
    <col min="6922" max="6922" width="15.453125" style="32" customWidth="1"/>
    <col min="6923" max="6923" width="12.08984375" style="32" customWidth="1"/>
    <col min="6924" max="6924" width="14.90625" style="32" customWidth="1"/>
    <col min="6925" max="7170" width="9.90625" style="32"/>
    <col min="7171" max="7171" width="2.08984375" style="32" customWidth="1"/>
    <col min="7172" max="7172" width="13.6328125" style="32" customWidth="1"/>
    <col min="7173" max="7173" width="16.08984375" style="32" customWidth="1"/>
    <col min="7174" max="7174" width="18.08984375" style="32" customWidth="1"/>
    <col min="7175" max="7175" width="14.90625" style="32" customWidth="1"/>
    <col min="7176" max="7176" width="15.36328125" style="32" customWidth="1"/>
    <col min="7177" max="7177" width="15.6328125" style="32" customWidth="1"/>
    <col min="7178" max="7178" width="15.453125" style="32" customWidth="1"/>
    <col min="7179" max="7179" width="12.08984375" style="32" customWidth="1"/>
    <col min="7180" max="7180" width="14.90625" style="32" customWidth="1"/>
    <col min="7181" max="7426" width="9.90625" style="32"/>
    <col min="7427" max="7427" width="2.08984375" style="32" customWidth="1"/>
    <col min="7428" max="7428" width="13.6328125" style="32" customWidth="1"/>
    <col min="7429" max="7429" width="16.08984375" style="32" customWidth="1"/>
    <col min="7430" max="7430" width="18.08984375" style="32" customWidth="1"/>
    <col min="7431" max="7431" width="14.90625" style="32" customWidth="1"/>
    <col min="7432" max="7432" width="15.36328125" style="32" customWidth="1"/>
    <col min="7433" max="7433" width="15.6328125" style="32" customWidth="1"/>
    <col min="7434" max="7434" width="15.453125" style="32" customWidth="1"/>
    <col min="7435" max="7435" width="12.08984375" style="32" customWidth="1"/>
    <col min="7436" max="7436" width="14.90625" style="32" customWidth="1"/>
    <col min="7437" max="7682" width="9.90625" style="32"/>
    <col min="7683" max="7683" width="2.08984375" style="32" customWidth="1"/>
    <col min="7684" max="7684" width="13.6328125" style="32" customWidth="1"/>
    <col min="7685" max="7685" width="16.08984375" style="32" customWidth="1"/>
    <col min="7686" max="7686" width="18.08984375" style="32" customWidth="1"/>
    <col min="7687" max="7687" width="14.90625" style="32" customWidth="1"/>
    <col min="7688" max="7688" width="15.36328125" style="32" customWidth="1"/>
    <col min="7689" max="7689" width="15.6328125" style="32" customWidth="1"/>
    <col min="7690" max="7690" width="15.453125" style="32" customWidth="1"/>
    <col min="7691" max="7691" width="12.08984375" style="32" customWidth="1"/>
    <col min="7692" max="7692" width="14.90625" style="32" customWidth="1"/>
    <col min="7693" max="7938" width="9.90625" style="32"/>
    <col min="7939" max="7939" width="2.08984375" style="32" customWidth="1"/>
    <col min="7940" max="7940" width="13.6328125" style="32" customWidth="1"/>
    <col min="7941" max="7941" width="16.08984375" style="32" customWidth="1"/>
    <col min="7942" max="7942" width="18.08984375" style="32" customWidth="1"/>
    <col min="7943" max="7943" width="14.90625" style="32" customWidth="1"/>
    <col min="7944" max="7944" width="15.36328125" style="32" customWidth="1"/>
    <col min="7945" max="7945" width="15.6328125" style="32" customWidth="1"/>
    <col min="7946" max="7946" width="15.453125" style="32" customWidth="1"/>
    <col min="7947" max="7947" width="12.08984375" style="32" customWidth="1"/>
    <col min="7948" max="7948" width="14.90625" style="32" customWidth="1"/>
    <col min="7949" max="8194" width="9.90625" style="32"/>
    <col min="8195" max="8195" width="2.08984375" style="32" customWidth="1"/>
    <col min="8196" max="8196" width="13.6328125" style="32" customWidth="1"/>
    <col min="8197" max="8197" width="16.08984375" style="32" customWidth="1"/>
    <col min="8198" max="8198" width="18.08984375" style="32" customWidth="1"/>
    <col min="8199" max="8199" width="14.90625" style="32" customWidth="1"/>
    <col min="8200" max="8200" width="15.36328125" style="32" customWidth="1"/>
    <col min="8201" max="8201" width="15.6328125" style="32" customWidth="1"/>
    <col min="8202" max="8202" width="15.453125" style="32" customWidth="1"/>
    <col min="8203" max="8203" width="12.08984375" style="32" customWidth="1"/>
    <col min="8204" max="8204" width="14.90625" style="32" customWidth="1"/>
    <col min="8205" max="8450" width="9.90625" style="32"/>
    <col min="8451" max="8451" width="2.08984375" style="32" customWidth="1"/>
    <col min="8452" max="8452" width="13.6328125" style="32" customWidth="1"/>
    <col min="8453" max="8453" width="16.08984375" style="32" customWidth="1"/>
    <col min="8454" max="8454" width="18.08984375" style="32" customWidth="1"/>
    <col min="8455" max="8455" width="14.90625" style="32" customWidth="1"/>
    <col min="8456" max="8456" width="15.36328125" style="32" customWidth="1"/>
    <col min="8457" max="8457" width="15.6328125" style="32" customWidth="1"/>
    <col min="8458" max="8458" width="15.453125" style="32" customWidth="1"/>
    <col min="8459" max="8459" width="12.08984375" style="32" customWidth="1"/>
    <col min="8460" max="8460" width="14.90625" style="32" customWidth="1"/>
    <col min="8461" max="8706" width="9.90625" style="32"/>
    <col min="8707" max="8707" width="2.08984375" style="32" customWidth="1"/>
    <col min="8708" max="8708" width="13.6328125" style="32" customWidth="1"/>
    <col min="8709" max="8709" width="16.08984375" style="32" customWidth="1"/>
    <col min="8710" max="8710" width="18.08984375" style="32" customWidth="1"/>
    <col min="8711" max="8711" width="14.90625" style="32" customWidth="1"/>
    <col min="8712" max="8712" width="15.36328125" style="32" customWidth="1"/>
    <col min="8713" max="8713" width="15.6328125" style="32" customWidth="1"/>
    <col min="8714" max="8714" width="15.453125" style="32" customWidth="1"/>
    <col min="8715" max="8715" width="12.08984375" style="32" customWidth="1"/>
    <col min="8716" max="8716" width="14.90625" style="32" customWidth="1"/>
    <col min="8717" max="8962" width="9.90625" style="32"/>
    <col min="8963" max="8963" width="2.08984375" style="32" customWidth="1"/>
    <col min="8964" max="8964" width="13.6328125" style="32" customWidth="1"/>
    <col min="8965" max="8965" width="16.08984375" style="32" customWidth="1"/>
    <col min="8966" max="8966" width="18.08984375" style="32" customWidth="1"/>
    <col min="8967" max="8967" width="14.90625" style="32" customWidth="1"/>
    <col min="8968" max="8968" width="15.36328125" style="32" customWidth="1"/>
    <col min="8969" max="8969" width="15.6328125" style="32" customWidth="1"/>
    <col min="8970" max="8970" width="15.453125" style="32" customWidth="1"/>
    <col min="8971" max="8971" width="12.08984375" style="32" customWidth="1"/>
    <col min="8972" max="8972" width="14.90625" style="32" customWidth="1"/>
    <col min="8973" max="9218" width="9.90625" style="32"/>
    <col min="9219" max="9219" width="2.08984375" style="32" customWidth="1"/>
    <col min="9220" max="9220" width="13.6328125" style="32" customWidth="1"/>
    <col min="9221" max="9221" width="16.08984375" style="32" customWidth="1"/>
    <col min="9222" max="9222" width="18.08984375" style="32" customWidth="1"/>
    <col min="9223" max="9223" width="14.90625" style="32" customWidth="1"/>
    <col min="9224" max="9224" width="15.36328125" style="32" customWidth="1"/>
    <col min="9225" max="9225" width="15.6328125" style="32" customWidth="1"/>
    <col min="9226" max="9226" width="15.453125" style="32" customWidth="1"/>
    <col min="9227" max="9227" width="12.08984375" style="32" customWidth="1"/>
    <col min="9228" max="9228" width="14.90625" style="32" customWidth="1"/>
    <col min="9229" max="9474" width="9.90625" style="32"/>
    <col min="9475" max="9475" width="2.08984375" style="32" customWidth="1"/>
    <col min="9476" max="9476" width="13.6328125" style="32" customWidth="1"/>
    <col min="9477" max="9477" width="16.08984375" style="32" customWidth="1"/>
    <col min="9478" max="9478" width="18.08984375" style="32" customWidth="1"/>
    <col min="9479" max="9479" width="14.90625" style="32" customWidth="1"/>
    <col min="9480" max="9480" width="15.36328125" style="32" customWidth="1"/>
    <col min="9481" max="9481" width="15.6328125" style="32" customWidth="1"/>
    <col min="9482" max="9482" width="15.453125" style="32" customWidth="1"/>
    <col min="9483" max="9483" width="12.08984375" style="32" customWidth="1"/>
    <col min="9484" max="9484" width="14.90625" style="32" customWidth="1"/>
    <col min="9485" max="9730" width="9.90625" style="32"/>
    <col min="9731" max="9731" width="2.08984375" style="32" customWidth="1"/>
    <col min="9732" max="9732" width="13.6328125" style="32" customWidth="1"/>
    <col min="9733" max="9733" width="16.08984375" style="32" customWidth="1"/>
    <col min="9734" max="9734" width="18.08984375" style="32" customWidth="1"/>
    <col min="9735" max="9735" width="14.90625" style="32" customWidth="1"/>
    <col min="9736" max="9736" width="15.36328125" style="32" customWidth="1"/>
    <col min="9737" max="9737" width="15.6328125" style="32" customWidth="1"/>
    <col min="9738" max="9738" width="15.453125" style="32" customWidth="1"/>
    <col min="9739" max="9739" width="12.08984375" style="32" customWidth="1"/>
    <col min="9740" max="9740" width="14.90625" style="32" customWidth="1"/>
    <col min="9741" max="9986" width="9.90625" style="32"/>
    <col min="9987" max="9987" width="2.08984375" style="32" customWidth="1"/>
    <col min="9988" max="9988" width="13.6328125" style="32" customWidth="1"/>
    <col min="9989" max="9989" width="16.08984375" style="32" customWidth="1"/>
    <col min="9990" max="9990" width="18.08984375" style="32" customWidth="1"/>
    <col min="9991" max="9991" width="14.90625" style="32" customWidth="1"/>
    <col min="9992" max="9992" width="15.36328125" style="32" customWidth="1"/>
    <col min="9993" max="9993" width="15.6328125" style="32" customWidth="1"/>
    <col min="9994" max="9994" width="15.453125" style="32" customWidth="1"/>
    <col min="9995" max="9995" width="12.08984375" style="32" customWidth="1"/>
    <col min="9996" max="9996" width="14.90625" style="32" customWidth="1"/>
    <col min="9997" max="10242" width="9.90625" style="32"/>
    <col min="10243" max="10243" width="2.08984375" style="32" customWidth="1"/>
    <col min="10244" max="10244" width="13.6328125" style="32" customWidth="1"/>
    <col min="10245" max="10245" width="16.08984375" style="32" customWidth="1"/>
    <col min="10246" max="10246" width="18.08984375" style="32" customWidth="1"/>
    <col min="10247" max="10247" width="14.90625" style="32" customWidth="1"/>
    <col min="10248" max="10248" width="15.36328125" style="32" customWidth="1"/>
    <col min="10249" max="10249" width="15.6328125" style="32" customWidth="1"/>
    <col min="10250" max="10250" width="15.453125" style="32" customWidth="1"/>
    <col min="10251" max="10251" width="12.08984375" style="32" customWidth="1"/>
    <col min="10252" max="10252" width="14.90625" style="32" customWidth="1"/>
    <col min="10253" max="10498" width="9.90625" style="32"/>
    <col min="10499" max="10499" width="2.08984375" style="32" customWidth="1"/>
    <col min="10500" max="10500" width="13.6328125" style="32" customWidth="1"/>
    <col min="10501" max="10501" width="16.08984375" style="32" customWidth="1"/>
    <col min="10502" max="10502" width="18.08984375" style="32" customWidth="1"/>
    <col min="10503" max="10503" width="14.90625" style="32" customWidth="1"/>
    <col min="10504" max="10504" width="15.36328125" style="32" customWidth="1"/>
    <col min="10505" max="10505" width="15.6328125" style="32" customWidth="1"/>
    <col min="10506" max="10506" width="15.453125" style="32" customWidth="1"/>
    <col min="10507" max="10507" width="12.08984375" style="32" customWidth="1"/>
    <col min="10508" max="10508" width="14.90625" style="32" customWidth="1"/>
    <col min="10509" max="10754" width="9.90625" style="32"/>
    <col min="10755" max="10755" width="2.08984375" style="32" customWidth="1"/>
    <col min="10756" max="10756" width="13.6328125" style="32" customWidth="1"/>
    <col min="10757" max="10757" width="16.08984375" style="32" customWidth="1"/>
    <col min="10758" max="10758" width="18.08984375" style="32" customWidth="1"/>
    <col min="10759" max="10759" width="14.90625" style="32" customWidth="1"/>
    <col min="10760" max="10760" width="15.36328125" style="32" customWidth="1"/>
    <col min="10761" max="10761" width="15.6328125" style="32" customWidth="1"/>
    <col min="10762" max="10762" width="15.453125" style="32" customWidth="1"/>
    <col min="10763" max="10763" width="12.08984375" style="32" customWidth="1"/>
    <col min="10764" max="10764" width="14.90625" style="32" customWidth="1"/>
    <col min="10765" max="11010" width="9.90625" style="32"/>
    <col min="11011" max="11011" width="2.08984375" style="32" customWidth="1"/>
    <col min="11012" max="11012" width="13.6328125" style="32" customWidth="1"/>
    <col min="11013" max="11013" width="16.08984375" style="32" customWidth="1"/>
    <col min="11014" max="11014" width="18.08984375" style="32" customWidth="1"/>
    <col min="11015" max="11015" width="14.90625" style="32" customWidth="1"/>
    <col min="11016" max="11016" width="15.36328125" style="32" customWidth="1"/>
    <col min="11017" max="11017" width="15.6328125" style="32" customWidth="1"/>
    <col min="11018" max="11018" width="15.453125" style="32" customWidth="1"/>
    <col min="11019" max="11019" width="12.08984375" style="32" customWidth="1"/>
    <col min="11020" max="11020" width="14.90625" style="32" customWidth="1"/>
    <col min="11021" max="11266" width="9.90625" style="32"/>
    <col min="11267" max="11267" width="2.08984375" style="32" customWidth="1"/>
    <col min="11268" max="11268" width="13.6328125" style="32" customWidth="1"/>
    <col min="11269" max="11269" width="16.08984375" style="32" customWidth="1"/>
    <col min="11270" max="11270" width="18.08984375" style="32" customWidth="1"/>
    <col min="11271" max="11271" width="14.90625" style="32" customWidth="1"/>
    <col min="11272" max="11272" width="15.36328125" style="32" customWidth="1"/>
    <col min="11273" max="11273" width="15.6328125" style="32" customWidth="1"/>
    <col min="11274" max="11274" width="15.453125" style="32" customWidth="1"/>
    <col min="11275" max="11275" width="12.08984375" style="32" customWidth="1"/>
    <col min="11276" max="11276" width="14.90625" style="32" customWidth="1"/>
    <col min="11277" max="11522" width="9.90625" style="32"/>
    <col min="11523" max="11523" width="2.08984375" style="32" customWidth="1"/>
    <col min="11524" max="11524" width="13.6328125" style="32" customWidth="1"/>
    <col min="11525" max="11525" width="16.08984375" style="32" customWidth="1"/>
    <col min="11526" max="11526" width="18.08984375" style="32" customWidth="1"/>
    <col min="11527" max="11527" width="14.90625" style="32" customWidth="1"/>
    <col min="11528" max="11528" width="15.36328125" style="32" customWidth="1"/>
    <col min="11529" max="11529" width="15.6328125" style="32" customWidth="1"/>
    <col min="11530" max="11530" width="15.453125" style="32" customWidth="1"/>
    <col min="11531" max="11531" width="12.08984375" style="32" customWidth="1"/>
    <col min="11532" max="11532" width="14.90625" style="32" customWidth="1"/>
    <col min="11533" max="11778" width="9.90625" style="32"/>
    <col min="11779" max="11779" width="2.08984375" style="32" customWidth="1"/>
    <col min="11780" max="11780" width="13.6328125" style="32" customWidth="1"/>
    <col min="11781" max="11781" width="16.08984375" style="32" customWidth="1"/>
    <col min="11782" max="11782" width="18.08984375" style="32" customWidth="1"/>
    <col min="11783" max="11783" width="14.90625" style="32" customWidth="1"/>
    <col min="11784" max="11784" width="15.36328125" style="32" customWidth="1"/>
    <col min="11785" max="11785" width="15.6328125" style="32" customWidth="1"/>
    <col min="11786" max="11786" width="15.453125" style="32" customWidth="1"/>
    <col min="11787" max="11787" width="12.08984375" style="32" customWidth="1"/>
    <col min="11788" max="11788" width="14.90625" style="32" customWidth="1"/>
    <col min="11789" max="12034" width="9.90625" style="32"/>
    <col min="12035" max="12035" width="2.08984375" style="32" customWidth="1"/>
    <col min="12036" max="12036" width="13.6328125" style="32" customWidth="1"/>
    <col min="12037" max="12037" width="16.08984375" style="32" customWidth="1"/>
    <col min="12038" max="12038" width="18.08984375" style="32" customWidth="1"/>
    <col min="12039" max="12039" width="14.90625" style="32" customWidth="1"/>
    <col min="12040" max="12040" width="15.36328125" style="32" customWidth="1"/>
    <col min="12041" max="12041" width="15.6328125" style="32" customWidth="1"/>
    <col min="12042" max="12042" width="15.453125" style="32" customWidth="1"/>
    <col min="12043" max="12043" width="12.08984375" style="32" customWidth="1"/>
    <col min="12044" max="12044" width="14.90625" style="32" customWidth="1"/>
    <col min="12045" max="12290" width="9.90625" style="32"/>
    <col min="12291" max="12291" width="2.08984375" style="32" customWidth="1"/>
    <col min="12292" max="12292" width="13.6328125" style="32" customWidth="1"/>
    <col min="12293" max="12293" width="16.08984375" style="32" customWidth="1"/>
    <col min="12294" max="12294" width="18.08984375" style="32" customWidth="1"/>
    <col min="12295" max="12295" width="14.90625" style="32" customWidth="1"/>
    <col min="12296" max="12296" width="15.36328125" style="32" customWidth="1"/>
    <col min="12297" max="12297" width="15.6328125" style="32" customWidth="1"/>
    <col min="12298" max="12298" width="15.453125" style="32" customWidth="1"/>
    <col min="12299" max="12299" width="12.08984375" style="32" customWidth="1"/>
    <col min="12300" max="12300" width="14.90625" style="32" customWidth="1"/>
    <col min="12301" max="12546" width="9.90625" style="32"/>
    <col min="12547" max="12547" width="2.08984375" style="32" customWidth="1"/>
    <col min="12548" max="12548" width="13.6328125" style="32" customWidth="1"/>
    <col min="12549" max="12549" width="16.08984375" style="32" customWidth="1"/>
    <col min="12550" max="12550" width="18.08984375" style="32" customWidth="1"/>
    <col min="12551" max="12551" width="14.90625" style="32" customWidth="1"/>
    <col min="12552" max="12552" width="15.36328125" style="32" customWidth="1"/>
    <col min="12553" max="12553" width="15.6328125" style="32" customWidth="1"/>
    <col min="12554" max="12554" width="15.453125" style="32" customWidth="1"/>
    <col min="12555" max="12555" width="12.08984375" style="32" customWidth="1"/>
    <col min="12556" max="12556" width="14.90625" style="32" customWidth="1"/>
    <col min="12557" max="12802" width="9.90625" style="32"/>
    <col min="12803" max="12803" width="2.08984375" style="32" customWidth="1"/>
    <col min="12804" max="12804" width="13.6328125" style="32" customWidth="1"/>
    <col min="12805" max="12805" width="16.08984375" style="32" customWidth="1"/>
    <col min="12806" max="12806" width="18.08984375" style="32" customWidth="1"/>
    <col min="12807" max="12807" width="14.90625" style="32" customWidth="1"/>
    <col min="12808" max="12808" width="15.36328125" style="32" customWidth="1"/>
    <col min="12809" max="12809" width="15.6328125" style="32" customWidth="1"/>
    <col min="12810" max="12810" width="15.453125" style="32" customWidth="1"/>
    <col min="12811" max="12811" width="12.08984375" style="32" customWidth="1"/>
    <col min="12812" max="12812" width="14.90625" style="32" customWidth="1"/>
    <col min="12813" max="13058" width="9.90625" style="32"/>
    <col min="13059" max="13059" width="2.08984375" style="32" customWidth="1"/>
    <col min="13060" max="13060" width="13.6328125" style="32" customWidth="1"/>
    <col min="13061" max="13061" width="16.08984375" style="32" customWidth="1"/>
    <col min="13062" max="13062" width="18.08984375" style="32" customWidth="1"/>
    <col min="13063" max="13063" width="14.90625" style="32" customWidth="1"/>
    <col min="13064" max="13064" width="15.36328125" style="32" customWidth="1"/>
    <col min="13065" max="13065" width="15.6328125" style="32" customWidth="1"/>
    <col min="13066" max="13066" width="15.453125" style="32" customWidth="1"/>
    <col min="13067" max="13067" width="12.08984375" style="32" customWidth="1"/>
    <col min="13068" max="13068" width="14.90625" style="32" customWidth="1"/>
    <col min="13069" max="13314" width="9.90625" style="32"/>
    <col min="13315" max="13315" width="2.08984375" style="32" customWidth="1"/>
    <col min="13316" max="13316" width="13.6328125" style="32" customWidth="1"/>
    <col min="13317" max="13317" width="16.08984375" style="32" customWidth="1"/>
    <col min="13318" max="13318" width="18.08984375" style="32" customWidth="1"/>
    <col min="13319" max="13319" width="14.90625" style="32" customWidth="1"/>
    <col min="13320" max="13320" width="15.36328125" style="32" customWidth="1"/>
    <col min="13321" max="13321" width="15.6328125" style="32" customWidth="1"/>
    <col min="13322" max="13322" width="15.453125" style="32" customWidth="1"/>
    <col min="13323" max="13323" width="12.08984375" style="32" customWidth="1"/>
    <col min="13324" max="13324" width="14.90625" style="32" customWidth="1"/>
    <col min="13325" max="13570" width="9.90625" style="32"/>
    <col min="13571" max="13571" width="2.08984375" style="32" customWidth="1"/>
    <col min="13572" max="13572" width="13.6328125" style="32" customWidth="1"/>
    <col min="13573" max="13573" width="16.08984375" style="32" customWidth="1"/>
    <col min="13574" max="13574" width="18.08984375" style="32" customWidth="1"/>
    <col min="13575" max="13575" width="14.90625" style="32" customWidth="1"/>
    <col min="13576" max="13576" width="15.36328125" style="32" customWidth="1"/>
    <col min="13577" max="13577" width="15.6328125" style="32" customWidth="1"/>
    <col min="13578" max="13578" width="15.453125" style="32" customWidth="1"/>
    <col min="13579" max="13579" width="12.08984375" style="32" customWidth="1"/>
    <col min="13580" max="13580" width="14.90625" style="32" customWidth="1"/>
    <col min="13581" max="13826" width="9.90625" style="32"/>
    <col min="13827" max="13827" width="2.08984375" style="32" customWidth="1"/>
    <col min="13828" max="13828" width="13.6328125" style="32" customWidth="1"/>
    <col min="13829" max="13829" width="16.08984375" style="32" customWidth="1"/>
    <col min="13830" max="13830" width="18.08984375" style="32" customWidth="1"/>
    <col min="13831" max="13831" width="14.90625" style="32" customWidth="1"/>
    <col min="13832" max="13832" width="15.36328125" style="32" customWidth="1"/>
    <col min="13833" max="13833" width="15.6328125" style="32" customWidth="1"/>
    <col min="13834" max="13834" width="15.453125" style="32" customWidth="1"/>
    <col min="13835" max="13835" width="12.08984375" style="32" customWidth="1"/>
    <col min="13836" max="13836" width="14.90625" style="32" customWidth="1"/>
    <col min="13837" max="14082" width="9.90625" style="32"/>
    <col min="14083" max="14083" width="2.08984375" style="32" customWidth="1"/>
    <col min="14084" max="14084" width="13.6328125" style="32" customWidth="1"/>
    <col min="14085" max="14085" width="16.08984375" style="32" customWidth="1"/>
    <col min="14086" max="14086" width="18.08984375" style="32" customWidth="1"/>
    <col min="14087" max="14087" width="14.90625" style="32" customWidth="1"/>
    <col min="14088" max="14088" width="15.36328125" style="32" customWidth="1"/>
    <col min="14089" max="14089" width="15.6328125" style="32" customWidth="1"/>
    <col min="14090" max="14090" width="15.453125" style="32" customWidth="1"/>
    <col min="14091" max="14091" width="12.08984375" style="32" customWidth="1"/>
    <col min="14092" max="14092" width="14.90625" style="32" customWidth="1"/>
    <col min="14093" max="14338" width="9.90625" style="32"/>
    <col min="14339" max="14339" width="2.08984375" style="32" customWidth="1"/>
    <col min="14340" max="14340" width="13.6328125" style="32" customWidth="1"/>
    <col min="14341" max="14341" width="16.08984375" style="32" customWidth="1"/>
    <col min="14342" max="14342" width="18.08984375" style="32" customWidth="1"/>
    <col min="14343" max="14343" width="14.90625" style="32" customWidth="1"/>
    <col min="14344" max="14344" width="15.36328125" style="32" customWidth="1"/>
    <col min="14345" max="14345" width="15.6328125" style="32" customWidth="1"/>
    <col min="14346" max="14346" width="15.453125" style="32" customWidth="1"/>
    <col min="14347" max="14347" width="12.08984375" style="32" customWidth="1"/>
    <col min="14348" max="14348" width="14.90625" style="32" customWidth="1"/>
    <col min="14349" max="14594" width="9.90625" style="32"/>
    <col min="14595" max="14595" width="2.08984375" style="32" customWidth="1"/>
    <col min="14596" max="14596" width="13.6328125" style="32" customWidth="1"/>
    <col min="14597" max="14597" width="16.08984375" style="32" customWidth="1"/>
    <col min="14598" max="14598" width="18.08984375" style="32" customWidth="1"/>
    <col min="14599" max="14599" width="14.90625" style="32" customWidth="1"/>
    <col min="14600" max="14600" width="15.36328125" style="32" customWidth="1"/>
    <col min="14601" max="14601" width="15.6328125" style="32" customWidth="1"/>
    <col min="14602" max="14602" width="15.453125" style="32" customWidth="1"/>
    <col min="14603" max="14603" width="12.08984375" style="32" customWidth="1"/>
    <col min="14604" max="14604" width="14.90625" style="32" customWidth="1"/>
    <col min="14605" max="14850" width="9.90625" style="32"/>
    <col min="14851" max="14851" width="2.08984375" style="32" customWidth="1"/>
    <col min="14852" max="14852" width="13.6328125" style="32" customWidth="1"/>
    <col min="14853" max="14853" width="16.08984375" style="32" customWidth="1"/>
    <col min="14854" max="14854" width="18.08984375" style="32" customWidth="1"/>
    <col min="14855" max="14855" width="14.90625" style="32" customWidth="1"/>
    <col min="14856" max="14856" width="15.36328125" style="32" customWidth="1"/>
    <col min="14857" max="14857" width="15.6328125" style="32" customWidth="1"/>
    <col min="14858" max="14858" width="15.453125" style="32" customWidth="1"/>
    <col min="14859" max="14859" width="12.08984375" style="32" customWidth="1"/>
    <col min="14860" max="14860" width="14.90625" style="32" customWidth="1"/>
    <col min="14861" max="15106" width="9.90625" style="32"/>
    <col min="15107" max="15107" width="2.08984375" style="32" customWidth="1"/>
    <col min="15108" max="15108" width="13.6328125" style="32" customWidth="1"/>
    <col min="15109" max="15109" width="16.08984375" style="32" customWidth="1"/>
    <col min="15110" max="15110" width="18.08984375" style="32" customWidth="1"/>
    <col min="15111" max="15111" width="14.90625" style="32" customWidth="1"/>
    <col min="15112" max="15112" width="15.36328125" style="32" customWidth="1"/>
    <col min="15113" max="15113" width="15.6328125" style="32" customWidth="1"/>
    <col min="15114" max="15114" width="15.453125" style="32" customWidth="1"/>
    <col min="15115" max="15115" width="12.08984375" style="32" customWidth="1"/>
    <col min="15116" max="15116" width="14.90625" style="32" customWidth="1"/>
    <col min="15117" max="15362" width="9.90625" style="32"/>
    <col min="15363" max="15363" width="2.08984375" style="32" customWidth="1"/>
    <col min="15364" max="15364" width="13.6328125" style="32" customWidth="1"/>
    <col min="15365" max="15365" width="16.08984375" style="32" customWidth="1"/>
    <col min="15366" max="15366" width="18.08984375" style="32" customWidth="1"/>
    <col min="15367" max="15367" width="14.90625" style="32" customWidth="1"/>
    <col min="15368" max="15368" width="15.36328125" style="32" customWidth="1"/>
    <col min="15369" max="15369" width="15.6328125" style="32" customWidth="1"/>
    <col min="15370" max="15370" width="15.453125" style="32" customWidth="1"/>
    <col min="15371" max="15371" width="12.08984375" style="32" customWidth="1"/>
    <col min="15372" max="15372" width="14.90625" style="32" customWidth="1"/>
    <col min="15373" max="15618" width="9.90625" style="32"/>
    <col min="15619" max="15619" width="2.08984375" style="32" customWidth="1"/>
    <col min="15620" max="15620" width="13.6328125" style="32" customWidth="1"/>
    <col min="15621" max="15621" width="16.08984375" style="32" customWidth="1"/>
    <col min="15622" max="15622" width="18.08984375" style="32" customWidth="1"/>
    <col min="15623" max="15623" width="14.90625" style="32" customWidth="1"/>
    <col min="15624" max="15624" width="15.36328125" style="32" customWidth="1"/>
    <col min="15625" max="15625" width="15.6328125" style="32" customWidth="1"/>
    <col min="15626" max="15626" width="15.453125" style="32" customWidth="1"/>
    <col min="15627" max="15627" width="12.08984375" style="32" customWidth="1"/>
    <col min="15628" max="15628" width="14.90625" style="32" customWidth="1"/>
    <col min="15629" max="15874" width="9.90625" style="32"/>
    <col min="15875" max="15875" width="2.08984375" style="32" customWidth="1"/>
    <col min="15876" max="15876" width="13.6328125" style="32" customWidth="1"/>
    <col min="15877" max="15877" width="16.08984375" style="32" customWidth="1"/>
    <col min="15878" max="15878" width="18.08984375" style="32" customWidth="1"/>
    <col min="15879" max="15879" width="14.90625" style="32" customWidth="1"/>
    <col min="15880" max="15880" width="15.36328125" style="32" customWidth="1"/>
    <col min="15881" max="15881" width="15.6328125" style="32" customWidth="1"/>
    <col min="15882" max="15882" width="15.453125" style="32" customWidth="1"/>
    <col min="15883" max="15883" width="12.08984375" style="32" customWidth="1"/>
    <col min="15884" max="15884" width="14.90625" style="32" customWidth="1"/>
    <col min="15885" max="16130" width="9.90625" style="32"/>
    <col min="16131" max="16131" width="2.08984375" style="32" customWidth="1"/>
    <col min="16132" max="16132" width="13.6328125" style="32" customWidth="1"/>
    <col min="16133" max="16133" width="16.08984375" style="32" customWidth="1"/>
    <col min="16134" max="16134" width="18.08984375" style="32" customWidth="1"/>
    <col min="16135" max="16135" width="14.90625" style="32" customWidth="1"/>
    <col min="16136" max="16136" width="15.36328125" style="32" customWidth="1"/>
    <col min="16137" max="16137" width="15.6328125" style="32" customWidth="1"/>
    <col min="16138" max="16138" width="15.453125" style="32" customWidth="1"/>
    <col min="16139" max="16139" width="12.08984375" style="32" customWidth="1"/>
    <col min="16140" max="16140" width="14.90625" style="32" customWidth="1"/>
    <col min="16141" max="16384" width="9.90625" style="32"/>
  </cols>
  <sheetData>
    <row r="1" spans="1:16384" ht="26.25" customHeight="1" x14ac:dyDescent="0.45">
      <c r="A1" s="435" t="str">
        <f>經費支出彙總表!B3</f>
        <v>XXX公司</v>
      </c>
      <c r="B1" s="435"/>
      <c r="C1" s="435"/>
      <c r="D1" s="435"/>
      <c r="E1" s="435"/>
      <c r="F1" s="435"/>
      <c r="G1" s="435"/>
      <c r="H1" s="435"/>
      <c r="I1" s="435"/>
      <c r="J1" s="435"/>
      <c r="K1" s="435"/>
      <c r="L1" s="435"/>
    </row>
    <row r="2" spans="1:16384" ht="21.5" x14ac:dyDescent="0.45">
      <c r="A2" s="403" t="s">
        <v>515</v>
      </c>
      <c r="B2" s="403"/>
      <c r="C2" s="403"/>
      <c r="D2" s="403"/>
      <c r="E2" s="403"/>
      <c r="F2" s="403"/>
      <c r="G2" s="403"/>
      <c r="H2" s="403"/>
      <c r="I2" s="403"/>
      <c r="J2" s="403"/>
      <c r="K2" s="403"/>
      <c r="L2" s="403"/>
    </row>
    <row r="3" spans="1:16384" ht="17.5" thickBot="1" x14ac:dyDescent="0.45">
      <c r="A3" s="50"/>
      <c r="B3" s="50"/>
      <c r="C3" s="50"/>
      <c r="D3" s="50"/>
      <c r="E3" s="50"/>
      <c r="F3" s="50"/>
      <c r="G3" s="50"/>
      <c r="H3" s="50"/>
      <c r="I3" s="50"/>
      <c r="L3" s="51" t="s">
        <v>3</v>
      </c>
    </row>
    <row r="4" spans="1:16384" s="66" customFormat="1" ht="38.25" customHeight="1" thickBot="1" x14ac:dyDescent="0.45">
      <c r="A4" s="242" t="s">
        <v>63</v>
      </c>
      <c r="B4" s="42" t="s">
        <v>220</v>
      </c>
      <c r="C4" s="42" t="s">
        <v>218</v>
      </c>
      <c r="D4" s="42" t="s">
        <v>219</v>
      </c>
      <c r="E4" s="42" t="s">
        <v>180</v>
      </c>
      <c r="F4" s="42" t="s">
        <v>221</v>
      </c>
      <c r="G4" s="42" t="s">
        <v>72</v>
      </c>
      <c r="H4" s="42" t="s">
        <v>73</v>
      </c>
      <c r="I4" s="42" t="s">
        <v>132</v>
      </c>
      <c r="J4" s="42" t="s">
        <v>222</v>
      </c>
      <c r="K4" s="42" t="s">
        <v>36</v>
      </c>
      <c r="L4" s="43" t="s">
        <v>70</v>
      </c>
    </row>
    <row r="5" spans="1:16384" ht="20.25" customHeight="1" x14ac:dyDescent="0.35">
      <c r="A5" s="243" t="s">
        <v>215</v>
      </c>
      <c r="B5" s="221" t="s">
        <v>162</v>
      </c>
      <c r="C5" s="218" t="s">
        <v>215</v>
      </c>
      <c r="D5" s="219">
        <v>800000</v>
      </c>
      <c r="E5" s="238" t="s">
        <v>74</v>
      </c>
      <c r="F5" s="218" t="s">
        <v>302</v>
      </c>
      <c r="G5" s="238" t="s">
        <v>399</v>
      </c>
      <c r="H5" s="238" t="s">
        <v>75</v>
      </c>
      <c r="I5" s="218" t="s">
        <v>303</v>
      </c>
      <c r="J5" s="238"/>
      <c r="K5" s="238">
        <v>10000</v>
      </c>
      <c r="L5" s="239" t="s">
        <v>400</v>
      </c>
    </row>
    <row r="6" spans="1:16384" ht="20.25" customHeight="1" x14ac:dyDescent="0.35">
      <c r="A6" s="240"/>
      <c r="B6" s="241"/>
      <c r="C6" s="238"/>
      <c r="D6" s="238"/>
      <c r="E6" s="238"/>
      <c r="F6" s="238"/>
      <c r="G6" s="238"/>
      <c r="H6" s="238"/>
      <c r="I6" s="238"/>
      <c r="J6" s="238"/>
      <c r="K6" s="238"/>
      <c r="L6" s="239"/>
    </row>
    <row r="7" spans="1:16384" ht="20.25" customHeight="1" x14ac:dyDescent="0.35">
      <c r="A7" s="240"/>
      <c r="B7" s="241"/>
      <c r="C7" s="238"/>
      <c r="D7" s="238"/>
      <c r="E7" s="238"/>
      <c r="F7" s="238"/>
      <c r="G7" s="238"/>
      <c r="H7" s="238"/>
      <c r="I7" s="238"/>
      <c r="J7" s="238"/>
      <c r="K7" s="238"/>
      <c r="L7" s="239"/>
    </row>
    <row r="8" spans="1:16384" ht="20.25" customHeight="1" x14ac:dyDescent="0.35">
      <c r="A8" s="240"/>
      <c r="B8" s="241"/>
      <c r="C8" s="238"/>
      <c r="D8" s="238"/>
      <c r="E8" s="238"/>
      <c r="F8" s="238"/>
      <c r="G8" s="238"/>
      <c r="H8" s="238"/>
      <c r="I8" s="238"/>
      <c r="J8" s="238"/>
      <c r="K8" s="238"/>
      <c r="L8" s="239"/>
    </row>
    <row r="9" spans="1:16384" ht="20.25" customHeight="1" x14ac:dyDescent="0.35">
      <c r="A9" s="240"/>
      <c r="B9" s="241"/>
      <c r="C9" s="238"/>
      <c r="D9" s="238"/>
      <c r="E9" s="238"/>
      <c r="F9" s="238"/>
      <c r="G9" s="238"/>
      <c r="H9" s="238"/>
      <c r="I9" s="238"/>
      <c r="J9" s="238"/>
      <c r="K9" s="238"/>
      <c r="L9" s="239"/>
    </row>
    <row r="10" spans="1:16384" ht="20.25" customHeight="1" thickBot="1" x14ac:dyDescent="0.5">
      <c r="A10" s="405" t="s">
        <v>25</v>
      </c>
      <c r="B10" s="406"/>
      <c r="C10" s="406"/>
      <c r="D10" s="406"/>
      <c r="E10" s="406"/>
      <c r="F10" s="406"/>
      <c r="G10" s="406"/>
      <c r="H10" s="406"/>
      <c r="I10" s="407"/>
      <c r="J10" s="184"/>
      <c r="K10" s="67">
        <f>SUM(K5:K9)</f>
        <v>10000</v>
      </c>
      <c r="L10" s="68"/>
    </row>
    <row r="11" spans="1:16384" s="49" customFormat="1" ht="22.75" customHeight="1" x14ac:dyDescent="0.45">
      <c r="A11" s="29" t="s">
        <v>401</v>
      </c>
      <c r="B11" s="29"/>
      <c r="G11" s="27"/>
      <c r="O11" s="32"/>
      <c r="P11" s="32"/>
      <c r="Q11" s="32"/>
      <c r="R11" s="32"/>
      <c r="S11" s="32"/>
    </row>
    <row r="12" spans="1:16384" s="46" customFormat="1" ht="22.75" customHeight="1" x14ac:dyDescent="0.45">
      <c r="A12" s="27" t="s">
        <v>179</v>
      </c>
      <c r="B12" s="27"/>
      <c r="G12" s="69"/>
      <c r="O12" s="32"/>
      <c r="P12" s="32"/>
      <c r="Q12" s="32"/>
      <c r="R12" s="32"/>
      <c r="S12" s="32"/>
    </row>
    <row r="13" spans="1:16384" s="46" customFormat="1" ht="60.65" customHeight="1" x14ac:dyDescent="0.45">
      <c r="A13" s="433" t="s">
        <v>486</v>
      </c>
      <c r="B13" s="433"/>
      <c r="C13" s="433"/>
      <c r="D13" s="433"/>
      <c r="E13" s="433"/>
      <c r="F13" s="433"/>
      <c r="G13" s="433"/>
      <c r="H13" s="433"/>
      <c r="I13" s="433"/>
      <c r="J13" s="433"/>
      <c r="K13" s="433"/>
      <c r="L13" s="433"/>
      <c r="O13" s="32"/>
      <c r="P13" s="32"/>
      <c r="Q13" s="32"/>
      <c r="R13" s="32"/>
      <c r="S13" s="32"/>
    </row>
    <row r="14" spans="1:16384" s="46" customFormat="1" ht="89.5" customHeight="1" x14ac:dyDescent="0.45">
      <c r="A14" s="433" t="s">
        <v>488</v>
      </c>
      <c r="B14" s="433"/>
      <c r="C14" s="433"/>
      <c r="D14" s="433"/>
      <c r="E14" s="433"/>
      <c r="F14" s="433"/>
      <c r="G14" s="433"/>
      <c r="H14" s="433"/>
      <c r="I14" s="433"/>
      <c r="J14" s="433"/>
      <c r="K14" s="433"/>
      <c r="L14" s="433"/>
      <c r="M14" s="327"/>
      <c r="N14" s="327"/>
      <c r="O14" s="327"/>
      <c r="P14" s="327"/>
      <c r="Q14" s="327"/>
      <c r="R14" s="327"/>
      <c r="S14" s="327"/>
      <c r="T14" s="327"/>
      <c r="U14" s="327"/>
      <c r="V14" s="327"/>
      <c r="W14" s="327"/>
      <c r="X14" s="327"/>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3"/>
      <c r="CJ14" s="433"/>
      <c r="CK14" s="433"/>
      <c r="CL14" s="433"/>
      <c r="CM14" s="433"/>
      <c r="CN14" s="433"/>
      <c r="CO14" s="433"/>
      <c r="CP14" s="433"/>
      <c r="CQ14" s="433"/>
      <c r="CR14" s="433"/>
      <c r="CS14" s="433"/>
      <c r="CT14" s="433"/>
      <c r="CU14" s="433"/>
      <c r="CV14" s="433"/>
      <c r="CW14" s="433"/>
      <c r="CX14" s="433"/>
      <c r="CY14" s="433"/>
      <c r="CZ14" s="433"/>
      <c r="DA14" s="433"/>
      <c r="DB14" s="433"/>
      <c r="DC14" s="433"/>
      <c r="DD14" s="433"/>
      <c r="DE14" s="433"/>
      <c r="DF14" s="433"/>
      <c r="DG14" s="433"/>
      <c r="DH14" s="433"/>
      <c r="DI14" s="433"/>
      <c r="DJ14" s="433"/>
      <c r="DK14" s="433"/>
      <c r="DL14" s="433"/>
      <c r="DM14" s="433"/>
      <c r="DN14" s="433"/>
      <c r="DO14" s="433"/>
      <c r="DP14" s="433"/>
      <c r="DQ14" s="433"/>
      <c r="DR14" s="433"/>
      <c r="DS14" s="433"/>
      <c r="DT14" s="433"/>
      <c r="DU14" s="433"/>
      <c r="DV14" s="433"/>
      <c r="DW14" s="433"/>
      <c r="DX14" s="433"/>
      <c r="DY14" s="433"/>
      <c r="DZ14" s="433"/>
      <c r="EA14" s="433"/>
      <c r="EB14" s="433"/>
      <c r="EC14" s="433"/>
      <c r="ED14" s="433"/>
      <c r="EE14" s="433"/>
      <c r="EF14" s="433"/>
      <c r="EG14" s="433"/>
      <c r="EH14" s="433"/>
      <c r="EI14" s="433"/>
      <c r="EJ14" s="433"/>
      <c r="EK14" s="433"/>
      <c r="EL14" s="433"/>
      <c r="EM14" s="433"/>
      <c r="EN14" s="433"/>
      <c r="EO14" s="433"/>
      <c r="EP14" s="433"/>
      <c r="EQ14" s="433"/>
      <c r="ER14" s="433"/>
      <c r="ES14" s="433"/>
      <c r="ET14" s="433"/>
      <c r="EU14" s="433"/>
      <c r="EV14" s="433"/>
      <c r="EW14" s="433"/>
      <c r="EX14" s="433"/>
      <c r="EY14" s="433"/>
      <c r="EZ14" s="433"/>
      <c r="FA14" s="433"/>
      <c r="FB14" s="433"/>
      <c r="FC14" s="433"/>
      <c r="FD14" s="433"/>
      <c r="FE14" s="433"/>
      <c r="FF14" s="433"/>
      <c r="FG14" s="433"/>
      <c r="FH14" s="433"/>
      <c r="FI14" s="433"/>
      <c r="FJ14" s="433"/>
      <c r="FK14" s="433"/>
      <c r="FL14" s="433"/>
      <c r="FM14" s="433"/>
      <c r="FN14" s="433"/>
      <c r="FO14" s="433"/>
      <c r="FP14" s="433"/>
      <c r="FQ14" s="433"/>
      <c r="FR14" s="433"/>
      <c r="FS14" s="433"/>
      <c r="FT14" s="433"/>
      <c r="FU14" s="433"/>
      <c r="FV14" s="433"/>
      <c r="FW14" s="433"/>
      <c r="FX14" s="433"/>
      <c r="FY14" s="433"/>
      <c r="FZ14" s="433"/>
      <c r="GA14" s="433"/>
      <c r="GB14" s="433"/>
      <c r="GC14" s="433"/>
      <c r="GD14" s="433"/>
      <c r="GE14" s="433"/>
      <c r="GF14" s="433"/>
      <c r="GG14" s="433"/>
      <c r="GH14" s="433"/>
      <c r="GI14" s="433"/>
      <c r="GJ14" s="433"/>
      <c r="GK14" s="433"/>
      <c r="GL14" s="433"/>
      <c r="GM14" s="433"/>
      <c r="GN14" s="433"/>
      <c r="GO14" s="433"/>
      <c r="GP14" s="433"/>
      <c r="GQ14" s="433"/>
      <c r="GR14" s="433"/>
      <c r="GS14" s="433"/>
      <c r="GT14" s="433"/>
      <c r="GU14" s="433"/>
      <c r="GV14" s="433"/>
      <c r="GW14" s="433"/>
      <c r="GX14" s="433"/>
      <c r="GY14" s="433"/>
      <c r="GZ14" s="433"/>
      <c r="HA14" s="433"/>
      <c r="HB14" s="433"/>
      <c r="HC14" s="433"/>
      <c r="HD14" s="433"/>
      <c r="HE14" s="433"/>
      <c r="HF14" s="433"/>
      <c r="HG14" s="433"/>
      <c r="HH14" s="433"/>
      <c r="HI14" s="433"/>
      <c r="HJ14" s="433"/>
      <c r="HK14" s="433"/>
      <c r="HL14" s="433"/>
      <c r="HM14" s="433"/>
      <c r="HN14" s="433"/>
      <c r="HO14" s="433"/>
      <c r="HP14" s="433"/>
      <c r="HQ14" s="433"/>
      <c r="HR14" s="433"/>
      <c r="HS14" s="433"/>
      <c r="HT14" s="433"/>
      <c r="HU14" s="433"/>
      <c r="HV14" s="433"/>
      <c r="HW14" s="433"/>
      <c r="HX14" s="433"/>
      <c r="HY14" s="433"/>
      <c r="HZ14" s="433"/>
      <c r="IA14" s="433"/>
      <c r="IB14" s="433"/>
      <c r="IC14" s="433"/>
      <c r="ID14" s="433"/>
      <c r="IE14" s="433"/>
      <c r="IF14" s="433"/>
      <c r="IG14" s="433"/>
      <c r="IH14" s="433"/>
      <c r="II14" s="433"/>
      <c r="IJ14" s="433"/>
      <c r="IK14" s="433"/>
      <c r="IL14" s="433"/>
      <c r="IM14" s="433"/>
      <c r="IN14" s="433"/>
      <c r="IO14" s="433"/>
      <c r="IP14" s="433"/>
      <c r="IQ14" s="433"/>
      <c r="IR14" s="433"/>
      <c r="IS14" s="433"/>
      <c r="IT14" s="433"/>
      <c r="IU14" s="433"/>
      <c r="IV14" s="433"/>
      <c r="IW14" s="433"/>
      <c r="IX14" s="433"/>
      <c r="IY14" s="433"/>
      <c r="IZ14" s="433"/>
      <c r="JA14" s="433"/>
      <c r="JB14" s="433"/>
      <c r="JC14" s="433"/>
      <c r="JD14" s="433"/>
      <c r="JE14" s="433"/>
      <c r="JF14" s="433"/>
      <c r="JG14" s="433"/>
      <c r="JH14" s="433"/>
      <c r="JI14" s="433"/>
      <c r="JJ14" s="433"/>
      <c r="JK14" s="433"/>
      <c r="JL14" s="433"/>
      <c r="JM14" s="433"/>
      <c r="JN14" s="433"/>
      <c r="JO14" s="433"/>
      <c r="JP14" s="433"/>
      <c r="JQ14" s="433"/>
      <c r="JR14" s="433"/>
      <c r="JS14" s="433"/>
      <c r="JT14" s="433"/>
      <c r="JU14" s="433"/>
      <c r="JV14" s="433"/>
      <c r="JW14" s="433"/>
      <c r="JX14" s="433"/>
      <c r="JY14" s="433"/>
      <c r="JZ14" s="433"/>
      <c r="KA14" s="433"/>
      <c r="KB14" s="433"/>
      <c r="KC14" s="433"/>
      <c r="KD14" s="433"/>
      <c r="KE14" s="433"/>
      <c r="KF14" s="433"/>
      <c r="KG14" s="433"/>
      <c r="KH14" s="433"/>
      <c r="KI14" s="433"/>
      <c r="KJ14" s="433"/>
      <c r="KK14" s="433"/>
      <c r="KL14" s="433"/>
      <c r="KM14" s="433"/>
      <c r="KN14" s="433"/>
      <c r="KO14" s="433"/>
      <c r="KP14" s="433"/>
      <c r="KQ14" s="433"/>
      <c r="KR14" s="433"/>
      <c r="KS14" s="433"/>
      <c r="KT14" s="433"/>
      <c r="KU14" s="433"/>
      <c r="KV14" s="433"/>
      <c r="KW14" s="433"/>
      <c r="KX14" s="433"/>
      <c r="KY14" s="433"/>
      <c r="KZ14" s="433"/>
      <c r="LA14" s="433"/>
      <c r="LB14" s="433"/>
      <c r="LC14" s="433"/>
      <c r="LD14" s="433"/>
      <c r="LE14" s="433"/>
      <c r="LF14" s="433"/>
      <c r="LG14" s="433"/>
      <c r="LH14" s="433"/>
      <c r="LI14" s="433"/>
      <c r="LJ14" s="433"/>
      <c r="LK14" s="433"/>
      <c r="LL14" s="433"/>
      <c r="LM14" s="433"/>
      <c r="LN14" s="433"/>
      <c r="LO14" s="433"/>
      <c r="LP14" s="433"/>
      <c r="LQ14" s="433"/>
      <c r="LR14" s="433"/>
      <c r="LS14" s="433"/>
      <c r="LT14" s="433"/>
      <c r="LU14" s="433"/>
      <c r="LV14" s="433"/>
      <c r="LW14" s="433"/>
      <c r="LX14" s="433"/>
      <c r="LY14" s="433"/>
      <c r="LZ14" s="433"/>
      <c r="MA14" s="433"/>
      <c r="MB14" s="433"/>
      <c r="MC14" s="433"/>
      <c r="MD14" s="433"/>
      <c r="ME14" s="433"/>
      <c r="MF14" s="433"/>
      <c r="MG14" s="433"/>
      <c r="MH14" s="433"/>
      <c r="MI14" s="433"/>
      <c r="MJ14" s="433"/>
      <c r="MK14" s="433"/>
      <c r="ML14" s="433"/>
      <c r="MM14" s="433"/>
      <c r="MN14" s="433"/>
      <c r="MO14" s="433"/>
      <c r="MP14" s="433"/>
      <c r="MQ14" s="433"/>
      <c r="MR14" s="433"/>
      <c r="MS14" s="433"/>
      <c r="MT14" s="433"/>
      <c r="MU14" s="433"/>
      <c r="MV14" s="433"/>
      <c r="MW14" s="433"/>
      <c r="MX14" s="433"/>
      <c r="MY14" s="433"/>
      <c r="MZ14" s="433"/>
      <c r="NA14" s="433"/>
      <c r="NB14" s="433"/>
      <c r="NC14" s="433"/>
      <c r="ND14" s="433"/>
      <c r="NE14" s="433"/>
      <c r="NF14" s="433"/>
      <c r="NG14" s="433"/>
      <c r="NH14" s="433"/>
      <c r="NI14" s="433"/>
      <c r="NJ14" s="433"/>
      <c r="NK14" s="433"/>
      <c r="NL14" s="433"/>
      <c r="NM14" s="433"/>
      <c r="NN14" s="433"/>
      <c r="NO14" s="433"/>
      <c r="NP14" s="433"/>
      <c r="NQ14" s="433"/>
      <c r="NR14" s="433"/>
      <c r="NS14" s="433"/>
      <c r="NT14" s="433"/>
      <c r="NU14" s="433"/>
      <c r="NV14" s="433"/>
      <c r="NW14" s="433"/>
      <c r="NX14" s="433"/>
      <c r="NY14" s="433"/>
      <c r="NZ14" s="433"/>
      <c r="OA14" s="433"/>
      <c r="OB14" s="433"/>
      <c r="OC14" s="433"/>
      <c r="OD14" s="433"/>
      <c r="OE14" s="433"/>
      <c r="OF14" s="433"/>
      <c r="OG14" s="433"/>
      <c r="OH14" s="433"/>
      <c r="OI14" s="433"/>
      <c r="OJ14" s="433"/>
      <c r="OK14" s="433"/>
      <c r="OL14" s="433"/>
      <c r="OM14" s="433"/>
      <c r="ON14" s="433"/>
      <c r="OO14" s="433"/>
      <c r="OP14" s="433"/>
      <c r="OQ14" s="433"/>
      <c r="OR14" s="433"/>
      <c r="OS14" s="433"/>
      <c r="OT14" s="433"/>
      <c r="OU14" s="433"/>
      <c r="OV14" s="433"/>
      <c r="OW14" s="433"/>
      <c r="OX14" s="433"/>
      <c r="OY14" s="433"/>
      <c r="OZ14" s="433"/>
      <c r="PA14" s="433"/>
      <c r="PB14" s="433"/>
      <c r="PC14" s="433"/>
      <c r="PD14" s="433"/>
      <c r="PE14" s="433"/>
      <c r="PF14" s="433"/>
      <c r="PG14" s="433"/>
      <c r="PH14" s="433"/>
      <c r="PI14" s="433"/>
      <c r="PJ14" s="433"/>
      <c r="PK14" s="433"/>
      <c r="PL14" s="433"/>
      <c r="PM14" s="433"/>
      <c r="PN14" s="433"/>
      <c r="PO14" s="433"/>
      <c r="PP14" s="433"/>
      <c r="PQ14" s="433"/>
      <c r="PR14" s="433"/>
      <c r="PS14" s="433"/>
      <c r="PT14" s="433"/>
      <c r="PU14" s="433"/>
      <c r="PV14" s="433"/>
      <c r="PW14" s="433"/>
      <c r="PX14" s="433"/>
      <c r="PY14" s="433"/>
      <c r="PZ14" s="433"/>
      <c r="QA14" s="433"/>
      <c r="QB14" s="433"/>
      <c r="QC14" s="433"/>
      <c r="QD14" s="433"/>
      <c r="QE14" s="433"/>
      <c r="QF14" s="433"/>
      <c r="QG14" s="433"/>
      <c r="QH14" s="433"/>
      <c r="QI14" s="433"/>
      <c r="QJ14" s="433"/>
      <c r="QK14" s="433"/>
      <c r="QL14" s="433"/>
      <c r="QM14" s="433"/>
      <c r="QN14" s="433"/>
      <c r="QO14" s="433"/>
      <c r="QP14" s="433"/>
      <c r="QQ14" s="433"/>
      <c r="QR14" s="433"/>
      <c r="QS14" s="433"/>
      <c r="QT14" s="433"/>
      <c r="QU14" s="433"/>
      <c r="QV14" s="433"/>
      <c r="QW14" s="433"/>
      <c r="QX14" s="433"/>
      <c r="QY14" s="433"/>
      <c r="QZ14" s="433"/>
      <c r="RA14" s="433"/>
      <c r="RB14" s="433"/>
      <c r="RC14" s="433"/>
      <c r="RD14" s="433"/>
      <c r="RE14" s="433"/>
      <c r="RF14" s="433"/>
      <c r="RG14" s="433"/>
      <c r="RH14" s="433"/>
      <c r="RI14" s="433"/>
      <c r="RJ14" s="433"/>
      <c r="RK14" s="433"/>
      <c r="RL14" s="433"/>
      <c r="RM14" s="433"/>
      <c r="RN14" s="433"/>
      <c r="RO14" s="433"/>
      <c r="RP14" s="433"/>
      <c r="RQ14" s="433"/>
      <c r="RR14" s="433"/>
      <c r="RS14" s="433"/>
      <c r="RT14" s="433"/>
      <c r="RU14" s="433"/>
      <c r="RV14" s="433"/>
      <c r="RW14" s="433"/>
      <c r="RX14" s="433"/>
      <c r="RY14" s="433"/>
      <c r="RZ14" s="433"/>
      <c r="SA14" s="433"/>
      <c r="SB14" s="433"/>
      <c r="SC14" s="433"/>
      <c r="SD14" s="433"/>
      <c r="SE14" s="433"/>
      <c r="SF14" s="433"/>
      <c r="SG14" s="433"/>
      <c r="SH14" s="433"/>
      <c r="SI14" s="433"/>
      <c r="SJ14" s="433"/>
      <c r="SK14" s="433"/>
      <c r="SL14" s="433"/>
      <c r="SM14" s="433"/>
      <c r="SN14" s="433"/>
      <c r="SO14" s="433"/>
      <c r="SP14" s="433"/>
      <c r="SQ14" s="433"/>
      <c r="SR14" s="433"/>
      <c r="SS14" s="433"/>
      <c r="ST14" s="433"/>
      <c r="SU14" s="433"/>
      <c r="SV14" s="433"/>
      <c r="SW14" s="433"/>
      <c r="SX14" s="433"/>
      <c r="SY14" s="433"/>
      <c r="SZ14" s="433"/>
      <c r="TA14" s="433"/>
      <c r="TB14" s="433"/>
      <c r="TC14" s="433"/>
      <c r="TD14" s="433"/>
      <c r="TE14" s="433"/>
      <c r="TF14" s="433"/>
      <c r="TG14" s="433"/>
      <c r="TH14" s="433"/>
      <c r="TI14" s="433"/>
      <c r="TJ14" s="433"/>
      <c r="TK14" s="433"/>
      <c r="TL14" s="433"/>
      <c r="TM14" s="433"/>
      <c r="TN14" s="433"/>
      <c r="TO14" s="433"/>
      <c r="TP14" s="433"/>
      <c r="TQ14" s="433"/>
      <c r="TR14" s="433"/>
      <c r="TS14" s="433"/>
      <c r="TT14" s="433"/>
      <c r="TU14" s="433"/>
      <c r="TV14" s="433"/>
      <c r="TW14" s="433"/>
      <c r="TX14" s="433"/>
      <c r="TY14" s="433"/>
      <c r="TZ14" s="433"/>
      <c r="UA14" s="433"/>
      <c r="UB14" s="433"/>
      <c r="UC14" s="433"/>
      <c r="UD14" s="433"/>
      <c r="UE14" s="433"/>
      <c r="UF14" s="433"/>
      <c r="UG14" s="433"/>
      <c r="UH14" s="433"/>
      <c r="UI14" s="433"/>
      <c r="UJ14" s="433"/>
      <c r="UK14" s="433"/>
      <c r="UL14" s="433"/>
      <c r="UM14" s="433"/>
      <c r="UN14" s="433"/>
      <c r="UO14" s="433"/>
      <c r="UP14" s="433"/>
      <c r="UQ14" s="433"/>
      <c r="UR14" s="433"/>
      <c r="US14" s="433"/>
      <c r="UT14" s="433"/>
      <c r="UU14" s="433"/>
      <c r="UV14" s="433"/>
      <c r="UW14" s="433"/>
      <c r="UX14" s="433"/>
      <c r="UY14" s="433"/>
      <c r="UZ14" s="433"/>
      <c r="VA14" s="433"/>
      <c r="VB14" s="433"/>
      <c r="VC14" s="433"/>
      <c r="VD14" s="433"/>
      <c r="VE14" s="433"/>
      <c r="VF14" s="433"/>
      <c r="VG14" s="433"/>
      <c r="VH14" s="433"/>
      <c r="VI14" s="433"/>
      <c r="VJ14" s="433"/>
      <c r="VK14" s="433"/>
      <c r="VL14" s="433"/>
      <c r="VM14" s="433"/>
      <c r="VN14" s="433"/>
      <c r="VO14" s="433"/>
      <c r="VP14" s="433"/>
      <c r="VQ14" s="433"/>
      <c r="VR14" s="433"/>
      <c r="VS14" s="433"/>
      <c r="VT14" s="433"/>
      <c r="VU14" s="433"/>
      <c r="VV14" s="433"/>
      <c r="VW14" s="433"/>
      <c r="VX14" s="433"/>
      <c r="VY14" s="433"/>
      <c r="VZ14" s="433"/>
      <c r="WA14" s="433"/>
      <c r="WB14" s="433"/>
      <c r="WC14" s="433"/>
      <c r="WD14" s="433"/>
      <c r="WE14" s="433"/>
      <c r="WF14" s="433"/>
      <c r="WG14" s="433"/>
      <c r="WH14" s="433"/>
      <c r="WI14" s="433"/>
      <c r="WJ14" s="433"/>
      <c r="WK14" s="433"/>
      <c r="WL14" s="433"/>
      <c r="WM14" s="433"/>
      <c r="WN14" s="433"/>
      <c r="WO14" s="433"/>
      <c r="WP14" s="433"/>
      <c r="WQ14" s="433"/>
      <c r="WR14" s="433"/>
      <c r="WS14" s="433"/>
      <c r="WT14" s="433"/>
      <c r="WU14" s="433"/>
      <c r="WV14" s="433"/>
      <c r="WW14" s="433"/>
      <c r="WX14" s="433"/>
      <c r="WY14" s="433"/>
      <c r="WZ14" s="433"/>
      <c r="XA14" s="433"/>
      <c r="XB14" s="433"/>
      <c r="XC14" s="433"/>
      <c r="XD14" s="433"/>
      <c r="XE14" s="433"/>
      <c r="XF14" s="433"/>
      <c r="XG14" s="433"/>
      <c r="XH14" s="433"/>
      <c r="XI14" s="433"/>
      <c r="XJ14" s="433"/>
      <c r="XK14" s="433"/>
      <c r="XL14" s="433"/>
      <c r="XM14" s="433"/>
      <c r="XN14" s="433"/>
      <c r="XO14" s="433"/>
      <c r="XP14" s="433"/>
      <c r="XQ14" s="433"/>
      <c r="XR14" s="433"/>
      <c r="XS14" s="433"/>
      <c r="XT14" s="433"/>
      <c r="XU14" s="433"/>
      <c r="XV14" s="433"/>
      <c r="XW14" s="433"/>
      <c r="XX14" s="433"/>
      <c r="XY14" s="433"/>
      <c r="XZ14" s="433"/>
      <c r="YA14" s="433"/>
      <c r="YB14" s="433"/>
      <c r="YC14" s="433"/>
      <c r="YD14" s="433"/>
      <c r="YE14" s="433"/>
      <c r="YF14" s="433"/>
      <c r="YG14" s="433"/>
      <c r="YH14" s="433"/>
      <c r="YI14" s="433"/>
      <c r="YJ14" s="433"/>
      <c r="YK14" s="433"/>
      <c r="YL14" s="433"/>
      <c r="YM14" s="433"/>
      <c r="YN14" s="433"/>
      <c r="YO14" s="433"/>
      <c r="YP14" s="433"/>
      <c r="YQ14" s="433"/>
      <c r="YR14" s="433"/>
      <c r="YS14" s="433"/>
      <c r="YT14" s="433"/>
      <c r="YU14" s="433"/>
      <c r="YV14" s="433"/>
      <c r="YW14" s="433"/>
      <c r="YX14" s="433"/>
      <c r="YY14" s="433"/>
      <c r="YZ14" s="433"/>
      <c r="ZA14" s="433"/>
      <c r="ZB14" s="433"/>
      <c r="ZC14" s="433"/>
      <c r="ZD14" s="433"/>
      <c r="ZE14" s="433"/>
      <c r="ZF14" s="433"/>
      <c r="ZG14" s="433"/>
      <c r="ZH14" s="433"/>
      <c r="ZI14" s="433"/>
      <c r="ZJ14" s="433"/>
      <c r="ZK14" s="433"/>
      <c r="ZL14" s="433"/>
      <c r="ZM14" s="433"/>
      <c r="ZN14" s="433"/>
      <c r="ZO14" s="433"/>
      <c r="ZP14" s="433"/>
      <c r="ZQ14" s="433"/>
      <c r="ZR14" s="433"/>
      <c r="ZS14" s="433"/>
      <c r="ZT14" s="433"/>
      <c r="ZU14" s="433"/>
      <c r="ZV14" s="433"/>
      <c r="ZW14" s="433"/>
      <c r="ZX14" s="433"/>
      <c r="ZY14" s="433"/>
      <c r="ZZ14" s="433"/>
      <c r="AAA14" s="433"/>
      <c r="AAB14" s="433"/>
      <c r="AAC14" s="433"/>
      <c r="AAD14" s="433"/>
      <c r="AAE14" s="433"/>
      <c r="AAF14" s="433"/>
      <c r="AAG14" s="433"/>
      <c r="AAH14" s="433"/>
      <c r="AAI14" s="433"/>
      <c r="AAJ14" s="433"/>
      <c r="AAK14" s="433"/>
      <c r="AAL14" s="433"/>
      <c r="AAM14" s="433"/>
      <c r="AAN14" s="433"/>
      <c r="AAO14" s="433"/>
      <c r="AAP14" s="433"/>
      <c r="AAQ14" s="433"/>
      <c r="AAR14" s="433"/>
      <c r="AAS14" s="433"/>
      <c r="AAT14" s="433"/>
      <c r="AAU14" s="433"/>
      <c r="AAV14" s="433"/>
      <c r="AAW14" s="433"/>
      <c r="AAX14" s="433"/>
      <c r="AAY14" s="433"/>
      <c r="AAZ14" s="433"/>
      <c r="ABA14" s="433"/>
      <c r="ABB14" s="433"/>
      <c r="ABC14" s="433"/>
      <c r="ABD14" s="433"/>
      <c r="ABE14" s="433"/>
      <c r="ABF14" s="433"/>
      <c r="ABG14" s="433"/>
      <c r="ABH14" s="433"/>
      <c r="ABI14" s="433"/>
      <c r="ABJ14" s="433"/>
      <c r="ABK14" s="433"/>
      <c r="ABL14" s="433"/>
      <c r="ABM14" s="433"/>
      <c r="ABN14" s="433"/>
      <c r="ABO14" s="433"/>
      <c r="ABP14" s="433"/>
      <c r="ABQ14" s="433"/>
      <c r="ABR14" s="433"/>
      <c r="ABS14" s="433"/>
      <c r="ABT14" s="433"/>
      <c r="ABU14" s="433"/>
      <c r="ABV14" s="433"/>
      <c r="ABW14" s="433"/>
      <c r="ABX14" s="433"/>
      <c r="ABY14" s="433"/>
      <c r="ABZ14" s="433"/>
      <c r="ACA14" s="433"/>
      <c r="ACB14" s="433"/>
      <c r="ACC14" s="433"/>
      <c r="ACD14" s="433"/>
      <c r="ACE14" s="433"/>
      <c r="ACF14" s="433"/>
      <c r="ACG14" s="433"/>
      <c r="ACH14" s="433"/>
      <c r="ACI14" s="433"/>
      <c r="ACJ14" s="433"/>
      <c r="ACK14" s="433"/>
      <c r="ACL14" s="433"/>
      <c r="ACM14" s="433"/>
      <c r="ACN14" s="433"/>
      <c r="ACO14" s="433"/>
      <c r="ACP14" s="433"/>
      <c r="ACQ14" s="433"/>
      <c r="ACR14" s="433"/>
      <c r="ACS14" s="433"/>
      <c r="ACT14" s="433"/>
      <c r="ACU14" s="433"/>
      <c r="ACV14" s="433"/>
      <c r="ACW14" s="433"/>
      <c r="ACX14" s="433"/>
      <c r="ACY14" s="433"/>
      <c r="ACZ14" s="433"/>
      <c r="ADA14" s="433"/>
      <c r="ADB14" s="433"/>
      <c r="ADC14" s="433"/>
      <c r="ADD14" s="433"/>
      <c r="ADE14" s="433"/>
      <c r="ADF14" s="433"/>
      <c r="ADG14" s="433"/>
      <c r="ADH14" s="433"/>
      <c r="ADI14" s="433"/>
      <c r="ADJ14" s="433"/>
      <c r="ADK14" s="433"/>
      <c r="ADL14" s="433"/>
      <c r="ADM14" s="433"/>
      <c r="ADN14" s="433"/>
      <c r="ADO14" s="433"/>
      <c r="ADP14" s="433"/>
      <c r="ADQ14" s="433"/>
      <c r="ADR14" s="433"/>
      <c r="ADS14" s="433"/>
      <c r="ADT14" s="433"/>
      <c r="ADU14" s="433"/>
      <c r="ADV14" s="433"/>
      <c r="ADW14" s="433"/>
      <c r="ADX14" s="433"/>
      <c r="ADY14" s="433"/>
      <c r="ADZ14" s="433"/>
      <c r="AEA14" s="433"/>
      <c r="AEB14" s="433"/>
      <c r="AEC14" s="433"/>
      <c r="AED14" s="433"/>
      <c r="AEE14" s="433"/>
      <c r="AEF14" s="433"/>
      <c r="AEG14" s="433"/>
      <c r="AEH14" s="433"/>
      <c r="AEI14" s="433"/>
      <c r="AEJ14" s="433"/>
      <c r="AEK14" s="433"/>
      <c r="AEL14" s="433"/>
      <c r="AEM14" s="433"/>
      <c r="AEN14" s="433"/>
      <c r="AEO14" s="433"/>
      <c r="AEP14" s="433"/>
      <c r="AEQ14" s="433"/>
      <c r="AER14" s="433"/>
      <c r="AES14" s="433"/>
      <c r="AET14" s="433"/>
      <c r="AEU14" s="433"/>
      <c r="AEV14" s="433"/>
      <c r="AEW14" s="433"/>
      <c r="AEX14" s="433"/>
      <c r="AEY14" s="433"/>
      <c r="AEZ14" s="433"/>
      <c r="AFA14" s="433"/>
      <c r="AFB14" s="433"/>
      <c r="AFC14" s="433"/>
      <c r="AFD14" s="433"/>
      <c r="AFE14" s="433"/>
      <c r="AFF14" s="433"/>
      <c r="AFG14" s="433"/>
      <c r="AFH14" s="433"/>
      <c r="AFI14" s="433"/>
      <c r="AFJ14" s="433"/>
      <c r="AFK14" s="433"/>
      <c r="AFL14" s="433"/>
      <c r="AFM14" s="433"/>
      <c r="AFN14" s="433"/>
      <c r="AFO14" s="433"/>
      <c r="AFP14" s="433"/>
      <c r="AFQ14" s="433"/>
      <c r="AFR14" s="433"/>
      <c r="AFS14" s="433"/>
      <c r="AFT14" s="433"/>
      <c r="AFU14" s="433"/>
      <c r="AFV14" s="433"/>
      <c r="AFW14" s="433"/>
      <c r="AFX14" s="433"/>
      <c r="AFY14" s="433"/>
      <c r="AFZ14" s="433"/>
      <c r="AGA14" s="433"/>
      <c r="AGB14" s="433"/>
      <c r="AGC14" s="433"/>
      <c r="AGD14" s="433"/>
      <c r="AGE14" s="433"/>
      <c r="AGF14" s="433"/>
      <c r="AGG14" s="433"/>
      <c r="AGH14" s="433"/>
      <c r="AGI14" s="433"/>
      <c r="AGJ14" s="433"/>
      <c r="AGK14" s="433"/>
      <c r="AGL14" s="433"/>
      <c r="AGM14" s="433"/>
      <c r="AGN14" s="433"/>
      <c r="AGO14" s="433"/>
      <c r="AGP14" s="433"/>
      <c r="AGQ14" s="433"/>
      <c r="AGR14" s="433"/>
      <c r="AGS14" s="433"/>
      <c r="AGT14" s="433"/>
      <c r="AGU14" s="433"/>
      <c r="AGV14" s="433"/>
      <c r="AGW14" s="433"/>
      <c r="AGX14" s="433"/>
      <c r="AGY14" s="433"/>
      <c r="AGZ14" s="433"/>
      <c r="AHA14" s="433"/>
      <c r="AHB14" s="433"/>
      <c r="AHC14" s="433"/>
      <c r="AHD14" s="433"/>
      <c r="AHE14" s="433"/>
      <c r="AHF14" s="433"/>
      <c r="AHG14" s="433"/>
      <c r="AHH14" s="433"/>
      <c r="AHI14" s="433"/>
      <c r="AHJ14" s="433"/>
      <c r="AHK14" s="433"/>
      <c r="AHL14" s="433"/>
      <c r="AHM14" s="433"/>
      <c r="AHN14" s="433"/>
      <c r="AHO14" s="433"/>
      <c r="AHP14" s="433"/>
      <c r="AHQ14" s="433"/>
      <c r="AHR14" s="433"/>
      <c r="AHS14" s="433"/>
      <c r="AHT14" s="433"/>
      <c r="AHU14" s="433"/>
      <c r="AHV14" s="433"/>
      <c r="AHW14" s="433"/>
      <c r="AHX14" s="433"/>
      <c r="AHY14" s="433"/>
      <c r="AHZ14" s="433"/>
      <c r="AIA14" s="433"/>
      <c r="AIB14" s="433"/>
      <c r="AIC14" s="433"/>
      <c r="AID14" s="433"/>
      <c r="AIE14" s="433"/>
      <c r="AIF14" s="433"/>
      <c r="AIG14" s="433"/>
      <c r="AIH14" s="433"/>
      <c r="AII14" s="433"/>
      <c r="AIJ14" s="433"/>
      <c r="AIK14" s="433"/>
      <c r="AIL14" s="433"/>
      <c r="AIM14" s="433"/>
      <c r="AIN14" s="433"/>
      <c r="AIO14" s="433"/>
      <c r="AIP14" s="433"/>
      <c r="AIQ14" s="433"/>
      <c r="AIR14" s="433"/>
      <c r="AIS14" s="433"/>
      <c r="AIT14" s="433"/>
      <c r="AIU14" s="433"/>
      <c r="AIV14" s="433"/>
      <c r="AIW14" s="433"/>
      <c r="AIX14" s="433"/>
      <c r="AIY14" s="433"/>
      <c r="AIZ14" s="433"/>
      <c r="AJA14" s="433"/>
      <c r="AJB14" s="433"/>
      <c r="AJC14" s="433"/>
      <c r="AJD14" s="433"/>
      <c r="AJE14" s="433"/>
      <c r="AJF14" s="433"/>
      <c r="AJG14" s="433"/>
      <c r="AJH14" s="433"/>
      <c r="AJI14" s="433"/>
      <c r="AJJ14" s="433"/>
      <c r="AJK14" s="433"/>
      <c r="AJL14" s="433"/>
      <c r="AJM14" s="433"/>
      <c r="AJN14" s="433"/>
      <c r="AJO14" s="433"/>
      <c r="AJP14" s="433"/>
      <c r="AJQ14" s="433"/>
      <c r="AJR14" s="433"/>
      <c r="AJS14" s="433"/>
      <c r="AJT14" s="433"/>
      <c r="AJU14" s="433"/>
      <c r="AJV14" s="433"/>
      <c r="AJW14" s="433"/>
      <c r="AJX14" s="433"/>
      <c r="AJY14" s="433"/>
      <c r="AJZ14" s="433"/>
      <c r="AKA14" s="433"/>
      <c r="AKB14" s="433"/>
      <c r="AKC14" s="433"/>
      <c r="AKD14" s="433"/>
      <c r="AKE14" s="433"/>
      <c r="AKF14" s="433"/>
      <c r="AKG14" s="433"/>
      <c r="AKH14" s="433"/>
      <c r="AKI14" s="433"/>
      <c r="AKJ14" s="433"/>
      <c r="AKK14" s="433"/>
      <c r="AKL14" s="433"/>
      <c r="AKM14" s="433"/>
      <c r="AKN14" s="433"/>
      <c r="AKO14" s="433"/>
      <c r="AKP14" s="433"/>
      <c r="AKQ14" s="433"/>
      <c r="AKR14" s="433"/>
      <c r="AKS14" s="433"/>
      <c r="AKT14" s="433"/>
      <c r="AKU14" s="433"/>
      <c r="AKV14" s="433"/>
      <c r="AKW14" s="433"/>
      <c r="AKX14" s="433"/>
      <c r="AKY14" s="433"/>
      <c r="AKZ14" s="433"/>
      <c r="ALA14" s="433"/>
      <c r="ALB14" s="433"/>
      <c r="ALC14" s="433"/>
      <c r="ALD14" s="433"/>
      <c r="ALE14" s="433"/>
      <c r="ALF14" s="433"/>
      <c r="ALG14" s="433"/>
      <c r="ALH14" s="433"/>
      <c r="ALI14" s="433"/>
      <c r="ALJ14" s="433"/>
      <c r="ALK14" s="433"/>
      <c r="ALL14" s="433"/>
      <c r="ALM14" s="433"/>
      <c r="ALN14" s="433"/>
      <c r="ALO14" s="433"/>
      <c r="ALP14" s="433"/>
      <c r="ALQ14" s="433"/>
      <c r="ALR14" s="433"/>
      <c r="ALS14" s="433"/>
      <c r="ALT14" s="433"/>
      <c r="ALU14" s="433"/>
      <c r="ALV14" s="433"/>
      <c r="ALW14" s="433"/>
      <c r="ALX14" s="433"/>
      <c r="ALY14" s="433"/>
      <c r="ALZ14" s="433"/>
      <c r="AMA14" s="433"/>
      <c r="AMB14" s="433"/>
      <c r="AMC14" s="433"/>
      <c r="AMD14" s="433"/>
      <c r="AME14" s="433"/>
      <c r="AMF14" s="433"/>
      <c r="AMG14" s="433"/>
      <c r="AMH14" s="433"/>
      <c r="AMI14" s="433"/>
      <c r="AMJ14" s="433"/>
      <c r="AMK14" s="433"/>
      <c r="AML14" s="433"/>
      <c r="AMM14" s="433"/>
      <c r="AMN14" s="433"/>
      <c r="AMO14" s="433"/>
      <c r="AMP14" s="433"/>
      <c r="AMQ14" s="433"/>
      <c r="AMR14" s="433"/>
      <c r="AMS14" s="433"/>
      <c r="AMT14" s="433"/>
      <c r="AMU14" s="433"/>
      <c r="AMV14" s="433"/>
      <c r="AMW14" s="433"/>
      <c r="AMX14" s="433"/>
      <c r="AMY14" s="433"/>
      <c r="AMZ14" s="433"/>
      <c r="ANA14" s="433"/>
      <c r="ANB14" s="433"/>
      <c r="ANC14" s="433"/>
      <c r="AND14" s="433"/>
      <c r="ANE14" s="433"/>
      <c r="ANF14" s="433"/>
      <c r="ANG14" s="433"/>
      <c r="ANH14" s="433"/>
      <c r="ANI14" s="433"/>
      <c r="ANJ14" s="433"/>
      <c r="ANK14" s="433"/>
      <c r="ANL14" s="433"/>
      <c r="ANM14" s="433"/>
      <c r="ANN14" s="433"/>
      <c r="ANO14" s="433"/>
      <c r="ANP14" s="433"/>
      <c r="ANQ14" s="433"/>
      <c r="ANR14" s="433"/>
      <c r="ANS14" s="433"/>
      <c r="ANT14" s="433"/>
      <c r="ANU14" s="433"/>
      <c r="ANV14" s="433"/>
      <c r="ANW14" s="433"/>
      <c r="ANX14" s="433"/>
      <c r="ANY14" s="433"/>
      <c r="ANZ14" s="433"/>
      <c r="AOA14" s="433"/>
      <c r="AOB14" s="433"/>
      <c r="AOC14" s="433"/>
      <c r="AOD14" s="433"/>
      <c r="AOE14" s="433"/>
      <c r="AOF14" s="433"/>
      <c r="AOG14" s="433"/>
      <c r="AOH14" s="433"/>
      <c r="AOI14" s="433"/>
      <c r="AOJ14" s="433"/>
      <c r="AOK14" s="433"/>
      <c r="AOL14" s="433"/>
      <c r="AOM14" s="433"/>
      <c r="AON14" s="433"/>
      <c r="AOO14" s="433"/>
      <c r="AOP14" s="433"/>
      <c r="AOQ14" s="433"/>
      <c r="AOR14" s="433"/>
      <c r="AOS14" s="433"/>
      <c r="AOT14" s="433"/>
      <c r="AOU14" s="433"/>
      <c r="AOV14" s="433"/>
      <c r="AOW14" s="433"/>
      <c r="AOX14" s="433"/>
      <c r="AOY14" s="433"/>
      <c r="AOZ14" s="433"/>
      <c r="APA14" s="433"/>
      <c r="APB14" s="433"/>
      <c r="APC14" s="433"/>
      <c r="APD14" s="433"/>
      <c r="APE14" s="433"/>
      <c r="APF14" s="433"/>
      <c r="APG14" s="433"/>
      <c r="APH14" s="433"/>
      <c r="API14" s="433"/>
      <c r="APJ14" s="433"/>
      <c r="APK14" s="433"/>
      <c r="APL14" s="433"/>
      <c r="APM14" s="433"/>
      <c r="APN14" s="433"/>
      <c r="APO14" s="433"/>
      <c r="APP14" s="433"/>
      <c r="APQ14" s="433"/>
      <c r="APR14" s="433"/>
      <c r="APS14" s="433"/>
      <c r="APT14" s="433"/>
      <c r="APU14" s="433"/>
      <c r="APV14" s="433"/>
      <c r="APW14" s="433"/>
      <c r="APX14" s="433"/>
      <c r="APY14" s="433"/>
      <c r="APZ14" s="433"/>
      <c r="AQA14" s="433"/>
      <c r="AQB14" s="433"/>
      <c r="AQC14" s="433"/>
      <c r="AQD14" s="433"/>
      <c r="AQE14" s="433"/>
      <c r="AQF14" s="433"/>
      <c r="AQG14" s="433"/>
      <c r="AQH14" s="433"/>
      <c r="AQI14" s="433"/>
      <c r="AQJ14" s="433"/>
      <c r="AQK14" s="433"/>
      <c r="AQL14" s="433"/>
      <c r="AQM14" s="433"/>
      <c r="AQN14" s="433"/>
      <c r="AQO14" s="433"/>
      <c r="AQP14" s="433"/>
      <c r="AQQ14" s="433"/>
      <c r="AQR14" s="433"/>
      <c r="AQS14" s="433"/>
      <c r="AQT14" s="433"/>
      <c r="AQU14" s="433"/>
      <c r="AQV14" s="433"/>
      <c r="AQW14" s="433"/>
      <c r="AQX14" s="433"/>
      <c r="AQY14" s="433"/>
      <c r="AQZ14" s="433"/>
      <c r="ARA14" s="433"/>
      <c r="ARB14" s="433"/>
      <c r="ARC14" s="433"/>
      <c r="ARD14" s="433"/>
      <c r="ARE14" s="433"/>
      <c r="ARF14" s="433"/>
      <c r="ARG14" s="433"/>
      <c r="ARH14" s="433"/>
      <c r="ARI14" s="433"/>
      <c r="ARJ14" s="433"/>
      <c r="ARK14" s="433"/>
      <c r="ARL14" s="433"/>
      <c r="ARM14" s="433"/>
      <c r="ARN14" s="433"/>
      <c r="ARO14" s="433"/>
      <c r="ARP14" s="433"/>
      <c r="ARQ14" s="433"/>
      <c r="ARR14" s="433"/>
      <c r="ARS14" s="433"/>
      <c r="ART14" s="433"/>
      <c r="ARU14" s="433"/>
      <c r="ARV14" s="433"/>
      <c r="ARW14" s="433"/>
      <c r="ARX14" s="433"/>
      <c r="ARY14" s="433"/>
      <c r="ARZ14" s="433"/>
      <c r="ASA14" s="433"/>
      <c r="ASB14" s="433"/>
      <c r="ASC14" s="433"/>
      <c r="ASD14" s="433"/>
      <c r="ASE14" s="433"/>
      <c r="ASF14" s="433"/>
      <c r="ASG14" s="433"/>
      <c r="ASH14" s="433"/>
      <c r="ASI14" s="433"/>
      <c r="ASJ14" s="433"/>
      <c r="ASK14" s="433"/>
      <c r="ASL14" s="433"/>
      <c r="ASM14" s="433"/>
      <c r="ASN14" s="433"/>
      <c r="ASO14" s="433"/>
      <c r="ASP14" s="433"/>
      <c r="ASQ14" s="433"/>
      <c r="ASR14" s="433"/>
      <c r="ASS14" s="433"/>
      <c r="AST14" s="433"/>
      <c r="ASU14" s="433"/>
      <c r="ASV14" s="433"/>
      <c r="ASW14" s="433"/>
      <c r="ASX14" s="433"/>
      <c r="ASY14" s="433"/>
      <c r="ASZ14" s="433"/>
      <c r="ATA14" s="433"/>
      <c r="ATB14" s="433"/>
      <c r="ATC14" s="433"/>
      <c r="ATD14" s="433"/>
      <c r="ATE14" s="433"/>
      <c r="ATF14" s="433"/>
      <c r="ATG14" s="433"/>
      <c r="ATH14" s="433"/>
      <c r="ATI14" s="433"/>
      <c r="ATJ14" s="433"/>
      <c r="ATK14" s="433"/>
      <c r="ATL14" s="433"/>
      <c r="ATM14" s="433"/>
      <c r="ATN14" s="433"/>
      <c r="ATO14" s="433"/>
      <c r="ATP14" s="433"/>
      <c r="ATQ14" s="433"/>
      <c r="ATR14" s="433"/>
      <c r="ATS14" s="433"/>
      <c r="ATT14" s="433"/>
      <c r="ATU14" s="433"/>
      <c r="ATV14" s="433"/>
      <c r="ATW14" s="433"/>
      <c r="ATX14" s="433"/>
      <c r="ATY14" s="433"/>
      <c r="ATZ14" s="433"/>
      <c r="AUA14" s="433"/>
      <c r="AUB14" s="433"/>
      <c r="AUC14" s="433"/>
      <c r="AUD14" s="433"/>
      <c r="AUE14" s="433"/>
      <c r="AUF14" s="433"/>
      <c r="AUG14" s="433"/>
      <c r="AUH14" s="433"/>
      <c r="AUI14" s="433"/>
      <c r="AUJ14" s="433"/>
      <c r="AUK14" s="433"/>
      <c r="AUL14" s="433"/>
      <c r="AUM14" s="433"/>
      <c r="AUN14" s="433"/>
      <c r="AUO14" s="433"/>
      <c r="AUP14" s="433"/>
      <c r="AUQ14" s="433"/>
      <c r="AUR14" s="433"/>
      <c r="AUS14" s="433"/>
      <c r="AUT14" s="433"/>
      <c r="AUU14" s="433"/>
      <c r="AUV14" s="433"/>
      <c r="AUW14" s="433"/>
      <c r="AUX14" s="433"/>
      <c r="AUY14" s="433"/>
      <c r="AUZ14" s="433"/>
      <c r="AVA14" s="433"/>
      <c r="AVB14" s="433"/>
      <c r="AVC14" s="433"/>
      <c r="AVD14" s="433"/>
      <c r="AVE14" s="433"/>
      <c r="AVF14" s="433"/>
      <c r="AVG14" s="433"/>
      <c r="AVH14" s="433"/>
      <c r="AVI14" s="433"/>
      <c r="AVJ14" s="433"/>
      <c r="AVK14" s="433"/>
      <c r="AVL14" s="433"/>
      <c r="AVM14" s="433"/>
      <c r="AVN14" s="433"/>
      <c r="AVO14" s="433"/>
      <c r="AVP14" s="433"/>
      <c r="AVQ14" s="433"/>
      <c r="AVR14" s="433"/>
      <c r="AVS14" s="433"/>
      <c r="AVT14" s="433"/>
      <c r="AVU14" s="433"/>
      <c r="AVV14" s="433"/>
      <c r="AVW14" s="433"/>
      <c r="AVX14" s="433"/>
      <c r="AVY14" s="433"/>
      <c r="AVZ14" s="433"/>
      <c r="AWA14" s="433"/>
      <c r="AWB14" s="433"/>
      <c r="AWC14" s="433"/>
      <c r="AWD14" s="433"/>
      <c r="AWE14" s="433"/>
      <c r="AWF14" s="433"/>
      <c r="AWG14" s="433"/>
      <c r="AWH14" s="433"/>
      <c r="AWI14" s="433"/>
      <c r="AWJ14" s="433"/>
      <c r="AWK14" s="433"/>
      <c r="AWL14" s="433"/>
      <c r="AWM14" s="433"/>
      <c r="AWN14" s="433"/>
      <c r="AWO14" s="433"/>
      <c r="AWP14" s="433"/>
      <c r="AWQ14" s="433"/>
      <c r="AWR14" s="433"/>
      <c r="AWS14" s="433"/>
      <c r="AWT14" s="433"/>
      <c r="AWU14" s="433"/>
      <c r="AWV14" s="433"/>
      <c r="AWW14" s="433"/>
      <c r="AWX14" s="433"/>
      <c r="AWY14" s="433"/>
      <c r="AWZ14" s="433"/>
      <c r="AXA14" s="433"/>
      <c r="AXB14" s="433"/>
      <c r="AXC14" s="433"/>
      <c r="AXD14" s="433"/>
      <c r="AXE14" s="433"/>
      <c r="AXF14" s="433"/>
      <c r="AXG14" s="433"/>
      <c r="AXH14" s="433"/>
      <c r="AXI14" s="433"/>
      <c r="AXJ14" s="433"/>
      <c r="AXK14" s="433"/>
      <c r="AXL14" s="433"/>
      <c r="AXM14" s="433"/>
      <c r="AXN14" s="433"/>
      <c r="AXO14" s="433"/>
      <c r="AXP14" s="433"/>
      <c r="AXQ14" s="433"/>
      <c r="AXR14" s="433"/>
      <c r="AXS14" s="433"/>
      <c r="AXT14" s="433"/>
      <c r="AXU14" s="433"/>
      <c r="AXV14" s="433"/>
      <c r="AXW14" s="433"/>
      <c r="AXX14" s="433"/>
      <c r="AXY14" s="433"/>
      <c r="AXZ14" s="433"/>
      <c r="AYA14" s="433"/>
      <c r="AYB14" s="433"/>
      <c r="AYC14" s="433"/>
      <c r="AYD14" s="433"/>
      <c r="AYE14" s="433"/>
      <c r="AYF14" s="433"/>
      <c r="AYG14" s="433"/>
      <c r="AYH14" s="433"/>
      <c r="AYI14" s="433"/>
      <c r="AYJ14" s="433"/>
      <c r="AYK14" s="433"/>
      <c r="AYL14" s="433"/>
      <c r="AYM14" s="433"/>
      <c r="AYN14" s="433"/>
      <c r="AYO14" s="433"/>
      <c r="AYP14" s="433"/>
      <c r="AYQ14" s="433"/>
      <c r="AYR14" s="433"/>
      <c r="AYS14" s="433"/>
      <c r="AYT14" s="433"/>
      <c r="AYU14" s="433"/>
      <c r="AYV14" s="433"/>
      <c r="AYW14" s="433"/>
      <c r="AYX14" s="433"/>
      <c r="AYY14" s="433"/>
      <c r="AYZ14" s="433"/>
      <c r="AZA14" s="433"/>
      <c r="AZB14" s="433"/>
      <c r="AZC14" s="433"/>
      <c r="AZD14" s="433"/>
      <c r="AZE14" s="433"/>
      <c r="AZF14" s="433"/>
      <c r="AZG14" s="433"/>
      <c r="AZH14" s="433"/>
      <c r="AZI14" s="433"/>
      <c r="AZJ14" s="433"/>
      <c r="AZK14" s="433"/>
      <c r="AZL14" s="433"/>
      <c r="AZM14" s="433"/>
      <c r="AZN14" s="433"/>
      <c r="AZO14" s="433"/>
      <c r="AZP14" s="433"/>
      <c r="AZQ14" s="433"/>
      <c r="AZR14" s="433"/>
      <c r="AZS14" s="433"/>
      <c r="AZT14" s="433"/>
      <c r="AZU14" s="433"/>
      <c r="AZV14" s="433"/>
      <c r="AZW14" s="433"/>
      <c r="AZX14" s="433"/>
      <c r="AZY14" s="433"/>
      <c r="AZZ14" s="433"/>
      <c r="BAA14" s="433"/>
      <c r="BAB14" s="433"/>
      <c r="BAC14" s="433"/>
      <c r="BAD14" s="433"/>
      <c r="BAE14" s="433"/>
      <c r="BAF14" s="433"/>
      <c r="BAG14" s="433"/>
      <c r="BAH14" s="433"/>
      <c r="BAI14" s="433"/>
      <c r="BAJ14" s="433"/>
      <c r="BAK14" s="433"/>
      <c r="BAL14" s="433"/>
      <c r="BAM14" s="433"/>
      <c r="BAN14" s="433"/>
      <c r="BAO14" s="433"/>
      <c r="BAP14" s="433"/>
      <c r="BAQ14" s="433"/>
      <c r="BAR14" s="433"/>
      <c r="BAS14" s="433"/>
      <c r="BAT14" s="433"/>
      <c r="BAU14" s="433"/>
      <c r="BAV14" s="433"/>
      <c r="BAW14" s="433"/>
      <c r="BAX14" s="433"/>
      <c r="BAY14" s="433"/>
      <c r="BAZ14" s="433"/>
      <c r="BBA14" s="433"/>
      <c r="BBB14" s="433"/>
      <c r="BBC14" s="433"/>
      <c r="BBD14" s="433"/>
      <c r="BBE14" s="433"/>
      <c r="BBF14" s="433"/>
      <c r="BBG14" s="433"/>
      <c r="BBH14" s="433"/>
      <c r="BBI14" s="433"/>
      <c r="BBJ14" s="433"/>
      <c r="BBK14" s="433"/>
      <c r="BBL14" s="433"/>
      <c r="BBM14" s="433"/>
      <c r="BBN14" s="433"/>
      <c r="BBO14" s="433"/>
      <c r="BBP14" s="433"/>
      <c r="BBQ14" s="433"/>
      <c r="BBR14" s="433"/>
      <c r="BBS14" s="433"/>
      <c r="BBT14" s="433"/>
      <c r="BBU14" s="433"/>
      <c r="BBV14" s="433"/>
      <c r="BBW14" s="433"/>
      <c r="BBX14" s="433"/>
      <c r="BBY14" s="433"/>
      <c r="BBZ14" s="433"/>
      <c r="BCA14" s="433"/>
      <c r="BCB14" s="433"/>
      <c r="BCC14" s="433"/>
      <c r="BCD14" s="433"/>
      <c r="BCE14" s="433"/>
      <c r="BCF14" s="433"/>
      <c r="BCG14" s="433"/>
      <c r="BCH14" s="433"/>
      <c r="BCI14" s="433"/>
      <c r="BCJ14" s="433"/>
      <c r="BCK14" s="433"/>
      <c r="BCL14" s="433"/>
      <c r="BCM14" s="433"/>
      <c r="BCN14" s="433"/>
      <c r="BCO14" s="433"/>
      <c r="BCP14" s="433"/>
      <c r="BCQ14" s="433"/>
      <c r="BCR14" s="433"/>
      <c r="BCS14" s="433"/>
      <c r="BCT14" s="433"/>
      <c r="BCU14" s="433"/>
      <c r="BCV14" s="433"/>
      <c r="BCW14" s="433"/>
      <c r="BCX14" s="433"/>
      <c r="BCY14" s="433"/>
      <c r="BCZ14" s="433"/>
      <c r="BDA14" s="433"/>
      <c r="BDB14" s="433"/>
      <c r="BDC14" s="433"/>
      <c r="BDD14" s="433"/>
      <c r="BDE14" s="433"/>
      <c r="BDF14" s="433"/>
      <c r="BDG14" s="433"/>
      <c r="BDH14" s="433"/>
      <c r="BDI14" s="433"/>
      <c r="BDJ14" s="433"/>
      <c r="BDK14" s="433"/>
      <c r="BDL14" s="433"/>
      <c r="BDM14" s="433"/>
      <c r="BDN14" s="433"/>
      <c r="BDO14" s="433"/>
      <c r="BDP14" s="433"/>
      <c r="BDQ14" s="433"/>
      <c r="BDR14" s="433"/>
      <c r="BDS14" s="433"/>
      <c r="BDT14" s="433"/>
      <c r="BDU14" s="433"/>
      <c r="BDV14" s="433"/>
      <c r="BDW14" s="433"/>
      <c r="BDX14" s="433"/>
      <c r="BDY14" s="433"/>
      <c r="BDZ14" s="433"/>
      <c r="BEA14" s="433"/>
      <c r="BEB14" s="433"/>
      <c r="BEC14" s="433"/>
      <c r="BED14" s="433"/>
      <c r="BEE14" s="433"/>
      <c r="BEF14" s="433"/>
      <c r="BEG14" s="433"/>
      <c r="BEH14" s="433"/>
      <c r="BEI14" s="433"/>
      <c r="BEJ14" s="433"/>
      <c r="BEK14" s="433"/>
      <c r="BEL14" s="433"/>
      <c r="BEM14" s="433"/>
      <c r="BEN14" s="433"/>
      <c r="BEO14" s="433"/>
      <c r="BEP14" s="433"/>
      <c r="BEQ14" s="433"/>
      <c r="BER14" s="433"/>
      <c r="BES14" s="433"/>
      <c r="BET14" s="433"/>
      <c r="BEU14" s="433"/>
      <c r="BEV14" s="433"/>
      <c r="BEW14" s="433"/>
      <c r="BEX14" s="433"/>
      <c r="BEY14" s="433"/>
      <c r="BEZ14" s="433"/>
      <c r="BFA14" s="433"/>
      <c r="BFB14" s="433"/>
      <c r="BFC14" s="433"/>
      <c r="BFD14" s="433"/>
      <c r="BFE14" s="433"/>
      <c r="BFF14" s="433"/>
      <c r="BFG14" s="433"/>
      <c r="BFH14" s="433"/>
      <c r="BFI14" s="433"/>
      <c r="BFJ14" s="433"/>
      <c r="BFK14" s="433"/>
      <c r="BFL14" s="433"/>
      <c r="BFM14" s="433"/>
      <c r="BFN14" s="433"/>
      <c r="BFO14" s="433"/>
      <c r="BFP14" s="433"/>
      <c r="BFQ14" s="433"/>
      <c r="BFR14" s="433"/>
      <c r="BFS14" s="433"/>
      <c r="BFT14" s="433"/>
      <c r="BFU14" s="433"/>
      <c r="BFV14" s="433"/>
      <c r="BFW14" s="433"/>
      <c r="BFX14" s="433"/>
      <c r="BFY14" s="433"/>
      <c r="BFZ14" s="433"/>
      <c r="BGA14" s="433"/>
      <c r="BGB14" s="433"/>
      <c r="BGC14" s="433"/>
      <c r="BGD14" s="433"/>
      <c r="BGE14" s="433"/>
      <c r="BGF14" s="433"/>
      <c r="BGG14" s="433"/>
      <c r="BGH14" s="433"/>
      <c r="BGI14" s="433"/>
      <c r="BGJ14" s="433"/>
      <c r="BGK14" s="433"/>
      <c r="BGL14" s="433"/>
      <c r="BGM14" s="433"/>
      <c r="BGN14" s="433"/>
      <c r="BGO14" s="433"/>
      <c r="BGP14" s="433"/>
      <c r="BGQ14" s="433"/>
      <c r="BGR14" s="433"/>
      <c r="BGS14" s="433"/>
      <c r="BGT14" s="433"/>
      <c r="BGU14" s="433"/>
      <c r="BGV14" s="433"/>
      <c r="BGW14" s="433"/>
      <c r="BGX14" s="433"/>
      <c r="BGY14" s="433"/>
      <c r="BGZ14" s="433"/>
      <c r="BHA14" s="433"/>
      <c r="BHB14" s="433"/>
      <c r="BHC14" s="433"/>
      <c r="BHD14" s="433"/>
      <c r="BHE14" s="433"/>
      <c r="BHF14" s="433"/>
      <c r="BHG14" s="433"/>
      <c r="BHH14" s="433"/>
      <c r="BHI14" s="433"/>
      <c r="BHJ14" s="433"/>
      <c r="BHK14" s="433"/>
      <c r="BHL14" s="433"/>
      <c r="BHM14" s="433"/>
      <c r="BHN14" s="433"/>
      <c r="BHO14" s="433"/>
      <c r="BHP14" s="433"/>
      <c r="BHQ14" s="433"/>
      <c r="BHR14" s="433"/>
      <c r="BHS14" s="433"/>
      <c r="BHT14" s="433"/>
      <c r="BHU14" s="433"/>
      <c r="BHV14" s="433"/>
      <c r="BHW14" s="433"/>
      <c r="BHX14" s="433"/>
      <c r="BHY14" s="433"/>
      <c r="BHZ14" s="433"/>
      <c r="BIA14" s="433"/>
      <c r="BIB14" s="433"/>
      <c r="BIC14" s="433"/>
      <c r="BID14" s="433"/>
      <c r="BIE14" s="433"/>
      <c r="BIF14" s="433"/>
      <c r="BIG14" s="433"/>
      <c r="BIH14" s="433"/>
      <c r="BII14" s="433"/>
      <c r="BIJ14" s="433"/>
      <c r="BIK14" s="433"/>
      <c r="BIL14" s="433"/>
      <c r="BIM14" s="433"/>
      <c r="BIN14" s="433"/>
      <c r="BIO14" s="433"/>
      <c r="BIP14" s="433"/>
      <c r="BIQ14" s="433"/>
      <c r="BIR14" s="433"/>
      <c r="BIS14" s="433"/>
      <c r="BIT14" s="433"/>
      <c r="BIU14" s="433"/>
      <c r="BIV14" s="433"/>
      <c r="BIW14" s="433"/>
      <c r="BIX14" s="433"/>
      <c r="BIY14" s="433"/>
      <c r="BIZ14" s="433"/>
      <c r="BJA14" s="433"/>
      <c r="BJB14" s="433"/>
      <c r="BJC14" s="433"/>
      <c r="BJD14" s="433"/>
      <c r="BJE14" s="433"/>
      <c r="BJF14" s="433"/>
      <c r="BJG14" s="433"/>
      <c r="BJH14" s="433"/>
      <c r="BJI14" s="433"/>
      <c r="BJJ14" s="433"/>
      <c r="BJK14" s="433"/>
      <c r="BJL14" s="433"/>
      <c r="BJM14" s="433"/>
      <c r="BJN14" s="433"/>
      <c r="BJO14" s="433"/>
      <c r="BJP14" s="433"/>
      <c r="BJQ14" s="433"/>
      <c r="BJR14" s="433"/>
      <c r="BJS14" s="433"/>
      <c r="BJT14" s="433"/>
      <c r="BJU14" s="433"/>
      <c r="BJV14" s="433"/>
      <c r="BJW14" s="433"/>
      <c r="BJX14" s="433"/>
      <c r="BJY14" s="433"/>
      <c r="BJZ14" s="433"/>
      <c r="BKA14" s="433"/>
      <c r="BKB14" s="433"/>
      <c r="BKC14" s="433"/>
      <c r="BKD14" s="433"/>
      <c r="BKE14" s="433"/>
      <c r="BKF14" s="433"/>
      <c r="BKG14" s="433"/>
      <c r="BKH14" s="433"/>
      <c r="BKI14" s="433"/>
      <c r="BKJ14" s="433"/>
      <c r="BKK14" s="433"/>
      <c r="BKL14" s="433"/>
      <c r="BKM14" s="433"/>
      <c r="BKN14" s="433"/>
      <c r="BKO14" s="433"/>
      <c r="BKP14" s="433"/>
      <c r="BKQ14" s="433"/>
      <c r="BKR14" s="433"/>
      <c r="BKS14" s="433"/>
      <c r="BKT14" s="433"/>
      <c r="BKU14" s="433"/>
      <c r="BKV14" s="433"/>
      <c r="BKW14" s="433"/>
      <c r="BKX14" s="433"/>
      <c r="BKY14" s="433"/>
      <c r="BKZ14" s="433"/>
      <c r="BLA14" s="433"/>
      <c r="BLB14" s="433"/>
      <c r="BLC14" s="433"/>
      <c r="BLD14" s="433"/>
      <c r="BLE14" s="433"/>
      <c r="BLF14" s="433"/>
      <c r="BLG14" s="433"/>
      <c r="BLH14" s="433"/>
      <c r="BLI14" s="433"/>
      <c r="BLJ14" s="433"/>
      <c r="BLK14" s="433"/>
      <c r="BLL14" s="433"/>
      <c r="BLM14" s="433"/>
      <c r="BLN14" s="433"/>
      <c r="BLO14" s="433"/>
      <c r="BLP14" s="433"/>
      <c r="BLQ14" s="433"/>
      <c r="BLR14" s="433"/>
      <c r="BLS14" s="433"/>
      <c r="BLT14" s="433"/>
      <c r="BLU14" s="433"/>
      <c r="BLV14" s="433"/>
      <c r="BLW14" s="433"/>
      <c r="BLX14" s="433"/>
      <c r="BLY14" s="433"/>
      <c r="BLZ14" s="433"/>
      <c r="BMA14" s="433"/>
      <c r="BMB14" s="433"/>
      <c r="BMC14" s="433"/>
      <c r="BMD14" s="433"/>
      <c r="BME14" s="433"/>
      <c r="BMF14" s="433"/>
      <c r="BMG14" s="433"/>
      <c r="BMH14" s="433"/>
      <c r="BMI14" s="433"/>
      <c r="BMJ14" s="433"/>
      <c r="BMK14" s="433"/>
      <c r="BML14" s="433"/>
      <c r="BMM14" s="433"/>
      <c r="BMN14" s="433"/>
      <c r="BMO14" s="433"/>
      <c r="BMP14" s="433"/>
      <c r="BMQ14" s="433"/>
      <c r="BMR14" s="433"/>
      <c r="BMS14" s="433"/>
      <c r="BMT14" s="433"/>
      <c r="BMU14" s="433"/>
      <c r="BMV14" s="433"/>
      <c r="BMW14" s="433"/>
      <c r="BMX14" s="433"/>
      <c r="BMY14" s="433"/>
      <c r="BMZ14" s="433"/>
      <c r="BNA14" s="433"/>
      <c r="BNB14" s="433"/>
      <c r="BNC14" s="433"/>
      <c r="BND14" s="433"/>
      <c r="BNE14" s="433"/>
      <c r="BNF14" s="433"/>
      <c r="BNG14" s="433"/>
      <c r="BNH14" s="433"/>
      <c r="BNI14" s="433"/>
      <c r="BNJ14" s="433"/>
      <c r="BNK14" s="433"/>
      <c r="BNL14" s="433"/>
      <c r="BNM14" s="433"/>
      <c r="BNN14" s="433"/>
      <c r="BNO14" s="433"/>
      <c r="BNP14" s="433"/>
      <c r="BNQ14" s="433"/>
      <c r="BNR14" s="433"/>
      <c r="BNS14" s="433"/>
      <c r="BNT14" s="433"/>
      <c r="BNU14" s="433"/>
      <c r="BNV14" s="433"/>
      <c r="BNW14" s="433"/>
      <c r="BNX14" s="433"/>
      <c r="BNY14" s="433"/>
      <c r="BNZ14" s="433"/>
      <c r="BOA14" s="433"/>
      <c r="BOB14" s="433"/>
      <c r="BOC14" s="433"/>
      <c r="BOD14" s="433"/>
      <c r="BOE14" s="433"/>
      <c r="BOF14" s="433"/>
      <c r="BOG14" s="433"/>
      <c r="BOH14" s="433"/>
      <c r="BOI14" s="433"/>
      <c r="BOJ14" s="433"/>
      <c r="BOK14" s="433"/>
      <c r="BOL14" s="433"/>
      <c r="BOM14" s="433"/>
      <c r="BON14" s="433"/>
      <c r="BOO14" s="433"/>
      <c r="BOP14" s="433"/>
      <c r="BOQ14" s="433"/>
      <c r="BOR14" s="433"/>
      <c r="BOS14" s="433"/>
      <c r="BOT14" s="433"/>
      <c r="BOU14" s="433"/>
      <c r="BOV14" s="433"/>
      <c r="BOW14" s="433"/>
      <c r="BOX14" s="433"/>
      <c r="BOY14" s="433"/>
      <c r="BOZ14" s="433"/>
      <c r="BPA14" s="433"/>
      <c r="BPB14" s="433"/>
      <c r="BPC14" s="433"/>
      <c r="BPD14" s="433"/>
      <c r="BPE14" s="433"/>
      <c r="BPF14" s="433"/>
      <c r="BPG14" s="433"/>
      <c r="BPH14" s="433"/>
      <c r="BPI14" s="433"/>
      <c r="BPJ14" s="433"/>
      <c r="BPK14" s="433"/>
      <c r="BPL14" s="433"/>
      <c r="BPM14" s="433"/>
      <c r="BPN14" s="433"/>
      <c r="BPO14" s="433"/>
      <c r="BPP14" s="433"/>
      <c r="BPQ14" s="433"/>
      <c r="BPR14" s="433"/>
      <c r="BPS14" s="433"/>
      <c r="BPT14" s="433"/>
      <c r="BPU14" s="433"/>
      <c r="BPV14" s="433"/>
      <c r="BPW14" s="433"/>
      <c r="BPX14" s="433"/>
      <c r="BPY14" s="433"/>
      <c r="BPZ14" s="433"/>
      <c r="BQA14" s="433"/>
      <c r="BQB14" s="433"/>
      <c r="BQC14" s="433"/>
      <c r="BQD14" s="433"/>
      <c r="BQE14" s="433"/>
      <c r="BQF14" s="433"/>
      <c r="BQG14" s="433"/>
      <c r="BQH14" s="433"/>
      <c r="BQI14" s="433"/>
      <c r="BQJ14" s="433"/>
      <c r="BQK14" s="433"/>
      <c r="BQL14" s="433"/>
      <c r="BQM14" s="433"/>
      <c r="BQN14" s="433"/>
      <c r="BQO14" s="433"/>
      <c r="BQP14" s="433"/>
      <c r="BQQ14" s="433"/>
      <c r="BQR14" s="433"/>
      <c r="BQS14" s="433"/>
      <c r="BQT14" s="433"/>
      <c r="BQU14" s="433"/>
      <c r="BQV14" s="433"/>
      <c r="BQW14" s="433"/>
      <c r="BQX14" s="433"/>
      <c r="BQY14" s="433"/>
      <c r="BQZ14" s="433"/>
      <c r="BRA14" s="433"/>
      <c r="BRB14" s="433"/>
      <c r="BRC14" s="433"/>
      <c r="BRD14" s="433"/>
      <c r="BRE14" s="433"/>
      <c r="BRF14" s="433"/>
      <c r="BRG14" s="433"/>
      <c r="BRH14" s="433"/>
      <c r="BRI14" s="433"/>
      <c r="BRJ14" s="433"/>
      <c r="BRK14" s="433"/>
      <c r="BRL14" s="433"/>
      <c r="BRM14" s="433"/>
      <c r="BRN14" s="433"/>
      <c r="BRO14" s="433"/>
      <c r="BRP14" s="433"/>
      <c r="BRQ14" s="433"/>
      <c r="BRR14" s="433"/>
      <c r="BRS14" s="433"/>
      <c r="BRT14" s="433"/>
      <c r="BRU14" s="433"/>
      <c r="BRV14" s="433"/>
      <c r="BRW14" s="433"/>
      <c r="BRX14" s="433"/>
      <c r="BRY14" s="433"/>
      <c r="BRZ14" s="433"/>
      <c r="BSA14" s="433"/>
      <c r="BSB14" s="433"/>
      <c r="BSC14" s="433"/>
      <c r="BSD14" s="433"/>
      <c r="BSE14" s="433"/>
      <c r="BSF14" s="433"/>
      <c r="BSG14" s="433"/>
      <c r="BSH14" s="433"/>
      <c r="BSI14" s="433"/>
      <c r="BSJ14" s="433"/>
      <c r="BSK14" s="433"/>
      <c r="BSL14" s="433"/>
      <c r="BSM14" s="433"/>
      <c r="BSN14" s="433"/>
      <c r="BSO14" s="433"/>
      <c r="BSP14" s="433"/>
      <c r="BSQ14" s="433"/>
      <c r="BSR14" s="433"/>
      <c r="BSS14" s="433"/>
      <c r="BST14" s="433"/>
      <c r="BSU14" s="433"/>
      <c r="BSV14" s="433"/>
      <c r="BSW14" s="433"/>
      <c r="BSX14" s="433"/>
      <c r="BSY14" s="433"/>
      <c r="BSZ14" s="433"/>
      <c r="BTA14" s="433"/>
      <c r="BTB14" s="433"/>
      <c r="BTC14" s="433"/>
      <c r="BTD14" s="433"/>
      <c r="BTE14" s="433"/>
      <c r="BTF14" s="433"/>
      <c r="BTG14" s="433"/>
      <c r="BTH14" s="433"/>
      <c r="BTI14" s="433"/>
      <c r="BTJ14" s="433"/>
      <c r="BTK14" s="433"/>
      <c r="BTL14" s="433"/>
      <c r="BTM14" s="433"/>
      <c r="BTN14" s="433"/>
      <c r="BTO14" s="433"/>
      <c r="BTP14" s="433"/>
      <c r="BTQ14" s="433"/>
      <c r="BTR14" s="433"/>
      <c r="BTS14" s="433"/>
      <c r="BTT14" s="433"/>
      <c r="BTU14" s="433"/>
      <c r="BTV14" s="433"/>
      <c r="BTW14" s="433"/>
      <c r="BTX14" s="433"/>
      <c r="BTY14" s="433"/>
      <c r="BTZ14" s="433"/>
      <c r="BUA14" s="433"/>
      <c r="BUB14" s="433"/>
      <c r="BUC14" s="433"/>
      <c r="BUD14" s="433"/>
      <c r="BUE14" s="433"/>
      <c r="BUF14" s="433"/>
      <c r="BUG14" s="433"/>
      <c r="BUH14" s="433"/>
      <c r="BUI14" s="433"/>
      <c r="BUJ14" s="433"/>
      <c r="BUK14" s="433"/>
      <c r="BUL14" s="433"/>
      <c r="BUM14" s="433"/>
      <c r="BUN14" s="433"/>
      <c r="BUO14" s="433"/>
      <c r="BUP14" s="433"/>
      <c r="BUQ14" s="433"/>
      <c r="BUR14" s="433"/>
      <c r="BUS14" s="433"/>
      <c r="BUT14" s="433"/>
      <c r="BUU14" s="433"/>
      <c r="BUV14" s="433"/>
      <c r="BUW14" s="433"/>
      <c r="BUX14" s="433"/>
      <c r="BUY14" s="433"/>
      <c r="BUZ14" s="433"/>
      <c r="BVA14" s="433"/>
      <c r="BVB14" s="433"/>
      <c r="BVC14" s="433"/>
      <c r="BVD14" s="433"/>
      <c r="BVE14" s="433"/>
      <c r="BVF14" s="433"/>
      <c r="BVG14" s="433"/>
      <c r="BVH14" s="433"/>
      <c r="BVI14" s="433"/>
      <c r="BVJ14" s="433"/>
      <c r="BVK14" s="433"/>
      <c r="BVL14" s="433"/>
      <c r="BVM14" s="433"/>
      <c r="BVN14" s="433"/>
      <c r="BVO14" s="433"/>
      <c r="BVP14" s="433"/>
      <c r="BVQ14" s="433"/>
      <c r="BVR14" s="433"/>
      <c r="BVS14" s="433"/>
      <c r="BVT14" s="433"/>
      <c r="BVU14" s="433"/>
      <c r="BVV14" s="433"/>
      <c r="BVW14" s="433"/>
      <c r="BVX14" s="433"/>
      <c r="BVY14" s="433"/>
      <c r="BVZ14" s="433"/>
      <c r="BWA14" s="433"/>
      <c r="BWB14" s="433"/>
      <c r="BWC14" s="433"/>
      <c r="BWD14" s="433"/>
      <c r="BWE14" s="433"/>
      <c r="BWF14" s="433"/>
      <c r="BWG14" s="433"/>
      <c r="BWH14" s="433"/>
      <c r="BWI14" s="433"/>
      <c r="BWJ14" s="433"/>
      <c r="BWK14" s="433"/>
      <c r="BWL14" s="433"/>
      <c r="BWM14" s="433"/>
      <c r="BWN14" s="433"/>
      <c r="BWO14" s="433"/>
      <c r="BWP14" s="433"/>
      <c r="BWQ14" s="433"/>
      <c r="BWR14" s="433"/>
      <c r="BWS14" s="433"/>
      <c r="BWT14" s="433"/>
      <c r="BWU14" s="433"/>
      <c r="BWV14" s="433"/>
      <c r="BWW14" s="433"/>
      <c r="BWX14" s="433"/>
      <c r="BWY14" s="433"/>
      <c r="BWZ14" s="433"/>
      <c r="BXA14" s="433"/>
      <c r="BXB14" s="433"/>
      <c r="BXC14" s="433"/>
      <c r="BXD14" s="433"/>
      <c r="BXE14" s="433"/>
      <c r="BXF14" s="433"/>
      <c r="BXG14" s="433"/>
      <c r="BXH14" s="433"/>
      <c r="BXI14" s="433"/>
      <c r="BXJ14" s="433"/>
      <c r="BXK14" s="433"/>
      <c r="BXL14" s="433"/>
      <c r="BXM14" s="433"/>
      <c r="BXN14" s="433"/>
      <c r="BXO14" s="433"/>
      <c r="BXP14" s="433"/>
      <c r="BXQ14" s="433"/>
      <c r="BXR14" s="433"/>
      <c r="BXS14" s="433"/>
      <c r="BXT14" s="433"/>
      <c r="BXU14" s="433"/>
      <c r="BXV14" s="433"/>
      <c r="BXW14" s="433"/>
      <c r="BXX14" s="433"/>
      <c r="BXY14" s="433"/>
      <c r="BXZ14" s="433"/>
      <c r="BYA14" s="433"/>
      <c r="BYB14" s="433"/>
      <c r="BYC14" s="433"/>
      <c r="BYD14" s="433"/>
      <c r="BYE14" s="433"/>
      <c r="BYF14" s="433"/>
      <c r="BYG14" s="433"/>
      <c r="BYH14" s="433"/>
      <c r="BYI14" s="433"/>
      <c r="BYJ14" s="433"/>
      <c r="BYK14" s="433"/>
      <c r="BYL14" s="433"/>
      <c r="BYM14" s="433"/>
      <c r="BYN14" s="433"/>
      <c r="BYO14" s="433"/>
      <c r="BYP14" s="433"/>
      <c r="BYQ14" s="433"/>
      <c r="BYR14" s="433"/>
      <c r="BYS14" s="433"/>
      <c r="BYT14" s="433"/>
      <c r="BYU14" s="433"/>
      <c r="BYV14" s="433"/>
      <c r="BYW14" s="433"/>
      <c r="BYX14" s="433"/>
      <c r="BYY14" s="433"/>
      <c r="BYZ14" s="433"/>
      <c r="BZA14" s="433"/>
      <c r="BZB14" s="433"/>
      <c r="BZC14" s="433"/>
      <c r="BZD14" s="433"/>
      <c r="BZE14" s="433"/>
      <c r="BZF14" s="433"/>
      <c r="BZG14" s="433"/>
      <c r="BZH14" s="433"/>
      <c r="BZI14" s="433"/>
      <c r="BZJ14" s="433"/>
      <c r="BZK14" s="433"/>
      <c r="BZL14" s="433"/>
      <c r="BZM14" s="433"/>
      <c r="BZN14" s="433"/>
      <c r="BZO14" s="433"/>
      <c r="BZP14" s="433"/>
      <c r="BZQ14" s="433"/>
      <c r="BZR14" s="433"/>
      <c r="BZS14" s="433"/>
      <c r="BZT14" s="433"/>
      <c r="BZU14" s="433"/>
      <c r="BZV14" s="433"/>
      <c r="BZW14" s="433"/>
      <c r="BZX14" s="433"/>
      <c r="BZY14" s="433"/>
      <c r="BZZ14" s="433"/>
      <c r="CAA14" s="433"/>
      <c r="CAB14" s="433"/>
      <c r="CAC14" s="433"/>
      <c r="CAD14" s="433"/>
      <c r="CAE14" s="433"/>
      <c r="CAF14" s="433"/>
      <c r="CAG14" s="433"/>
      <c r="CAH14" s="433"/>
      <c r="CAI14" s="433"/>
      <c r="CAJ14" s="433"/>
      <c r="CAK14" s="433"/>
      <c r="CAL14" s="433"/>
      <c r="CAM14" s="433"/>
      <c r="CAN14" s="433"/>
      <c r="CAO14" s="433"/>
      <c r="CAP14" s="433"/>
      <c r="CAQ14" s="433"/>
      <c r="CAR14" s="433"/>
      <c r="CAS14" s="433"/>
      <c r="CAT14" s="433"/>
      <c r="CAU14" s="433"/>
      <c r="CAV14" s="433"/>
      <c r="CAW14" s="433"/>
      <c r="CAX14" s="433"/>
      <c r="CAY14" s="433"/>
      <c r="CAZ14" s="433"/>
      <c r="CBA14" s="433"/>
      <c r="CBB14" s="433"/>
      <c r="CBC14" s="433"/>
      <c r="CBD14" s="433"/>
      <c r="CBE14" s="433"/>
      <c r="CBF14" s="433"/>
      <c r="CBG14" s="433"/>
      <c r="CBH14" s="433"/>
      <c r="CBI14" s="433"/>
      <c r="CBJ14" s="433"/>
      <c r="CBK14" s="433"/>
      <c r="CBL14" s="433"/>
      <c r="CBM14" s="433"/>
      <c r="CBN14" s="433"/>
      <c r="CBO14" s="433"/>
      <c r="CBP14" s="433"/>
      <c r="CBQ14" s="433"/>
      <c r="CBR14" s="433"/>
      <c r="CBS14" s="433"/>
      <c r="CBT14" s="433"/>
      <c r="CBU14" s="433"/>
      <c r="CBV14" s="433"/>
      <c r="CBW14" s="433"/>
      <c r="CBX14" s="433"/>
      <c r="CBY14" s="433"/>
      <c r="CBZ14" s="433"/>
      <c r="CCA14" s="433"/>
      <c r="CCB14" s="433"/>
      <c r="CCC14" s="433"/>
      <c r="CCD14" s="433"/>
      <c r="CCE14" s="433"/>
      <c r="CCF14" s="433"/>
      <c r="CCG14" s="433"/>
      <c r="CCH14" s="433"/>
      <c r="CCI14" s="433"/>
      <c r="CCJ14" s="433"/>
      <c r="CCK14" s="433"/>
      <c r="CCL14" s="433"/>
      <c r="CCM14" s="433"/>
      <c r="CCN14" s="433"/>
      <c r="CCO14" s="433"/>
      <c r="CCP14" s="433"/>
      <c r="CCQ14" s="433"/>
      <c r="CCR14" s="433"/>
      <c r="CCS14" s="433"/>
      <c r="CCT14" s="433"/>
      <c r="CCU14" s="433"/>
      <c r="CCV14" s="433"/>
      <c r="CCW14" s="433"/>
      <c r="CCX14" s="433"/>
      <c r="CCY14" s="433"/>
      <c r="CCZ14" s="433"/>
      <c r="CDA14" s="433"/>
      <c r="CDB14" s="433"/>
      <c r="CDC14" s="433"/>
      <c r="CDD14" s="433"/>
      <c r="CDE14" s="433"/>
      <c r="CDF14" s="433"/>
      <c r="CDG14" s="433"/>
      <c r="CDH14" s="433"/>
      <c r="CDI14" s="433"/>
      <c r="CDJ14" s="433"/>
      <c r="CDK14" s="433"/>
      <c r="CDL14" s="433"/>
      <c r="CDM14" s="433"/>
      <c r="CDN14" s="433"/>
      <c r="CDO14" s="433"/>
      <c r="CDP14" s="433"/>
      <c r="CDQ14" s="433"/>
      <c r="CDR14" s="433"/>
      <c r="CDS14" s="433"/>
      <c r="CDT14" s="433"/>
      <c r="CDU14" s="433"/>
      <c r="CDV14" s="433"/>
      <c r="CDW14" s="433"/>
      <c r="CDX14" s="433"/>
      <c r="CDY14" s="433"/>
      <c r="CDZ14" s="433"/>
      <c r="CEA14" s="433"/>
      <c r="CEB14" s="433"/>
      <c r="CEC14" s="433"/>
      <c r="CED14" s="433"/>
      <c r="CEE14" s="433"/>
      <c r="CEF14" s="433"/>
      <c r="CEG14" s="433"/>
      <c r="CEH14" s="433"/>
      <c r="CEI14" s="433"/>
      <c r="CEJ14" s="433"/>
      <c r="CEK14" s="433"/>
      <c r="CEL14" s="433"/>
      <c r="CEM14" s="433"/>
      <c r="CEN14" s="433"/>
      <c r="CEO14" s="433"/>
      <c r="CEP14" s="433"/>
      <c r="CEQ14" s="433"/>
      <c r="CER14" s="433"/>
      <c r="CES14" s="433"/>
      <c r="CET14" s="433"/>
      <c r="CEU14" s="433"/>
      <c r="CEV14" s="433"/>
      <c r="CEW14" s="433"/>
      <c r="CEX14" s="433"/>
      <c r="CEY14" s="433"/>
      <c r="CEZ14" s="433"/>
      <c r="CFA14" s="433"/>
      <c r="CFB14" s="433"/>
      <c r="CFC14" s="433"/>
      <c r="CFD14" s="433"/>
      <c r="CFE14" s="433"/>
      <c r="CFF14" s="433"/>
      <c r="CFG14" s="433"/>
      <c r="CFH14" s="433"/>
      <c r="CFI14" s="433"/>
      <c r="CFJ14" s="433"/>
      <c r="CFK14" s="433"/>
      <c r="CFL14" s="433"/>
      <c r="CFM14" s="433"/>
      <c r="CFN14" s="433"/>
      <c r="CFO14" s="433"/>
      <c r="CFP14" s="433"/>
      <c r="CFQ14" s="433"/>
      <c r="CFR14" s="433"/>
      <c r="CFS14" s="433"/>
      <c r="CFT14" s="433"/>
      <c r="CFU14" s="433"/>
      <c r="CFV14" s="433"/>
      <c r="CFW14" s="433"/>
      <c r="CFX14" s="433"/>
      <c r="CFY14" s="433"/>
      <c r="CFZ14" s="433"/>
      <c r="CGA14" s="433"/>
      <c r="CGB14" s="433"/>
      <c r="CGC14" s="433"/>
      <c r="CGD14" s="433"/>
      <c r="CGE14" s="433"/>
      <c r="CGF14" s="433"/>
      <c r="CGG14" s="433"/>
      <c r="CGH14" s="433"/>
      <c r="CGI14" s="433"/>
      <c r="CGJ14" s="433"/>
      <c r="CGK14" s="433"/>
      <c r="CGL14" s="433"/>
      <c r="CGM14" s="433"/>
      <c r="CGN14" s="433"/>
      <c r="CGO14" s="433"/>
      <c r="CGP14" s="433"/>
      <c r="CGQ14" s="433"/>
      <c r="CGR14" s="433"/>
      <c r="CGS14" s="433"/>
      <c r="CGT14" s="433"/>
      <c r="CGU14" s="433"/>
      <c r="CGV14" s="433"/>
      <c r="CGW14" s="433"/>
      <c r="CGX14" s="433"/>
      <c r="CGY14" s="433"/>
      <c r="CGZ14" s="433"/>
      <c r="CHA14" s="433"/>
      <c r="CHB14" s="433"/>
      <c r="CHC14" s="433"/>
      <c r="CHD14" s="433"/>
      <c r="CHE14" s="433"/>
      <c r="CHF14" s="433"/>
      <c r="CHG14" s="433"/>
      <c r="CHH14" s="433"/>
      <c r="CHI14" s="433"/>
      <c r="CHJ14" s="433"/>
      <c r="CHK14" s="433"/>
      <c r="CHL14" s="433"/>
      <c r="CHM14" s="433"/>
      <c r="CHN14" s="433"/>
      <c r="CHO14" s="433"/>
      <c r="CHP14" s="433"/>
      <c r="CHQ14" s="433"/>
      <c r="CHR14" s="433"/>
      <c r="CHS14" s="433"/>
      <c r="CHT14" s="433"/>
      <c r="CHU14" s="433"/>
      <c r="CHV14" s="433"/>
      <c r="CHW14" s="433"/>
      <c r="CHX14" s="433"/>
      <c r="CHY14" s="433"/>
      <c r="CHZ14" s="433"/>
      <c r="CIA14" s="433"/>
      <c r="CIB14" s="433"/>
      <c r="CIC14" s="433"/>
      <c r="CID14" s="433"/>
      <c r="CIE14" s="433"/>
      <c r="CIF14" s="433"/>
      <c r="CIG14" s="433"/>
      <c r="CIH14" s="433"/>
      <c r="CII14" s="433"/>
      <c r="CIJ14" s="433"/>
      <c r="CIK14" s="433"/>
      <c r="CIL14" s="433"/>
      <c r="CIM14" s="433"/>
      <c r="CIN14" s="433"/>
      <c r="CIO14" s="433"/>
      <c r="CIP14" s="433"/>
      <c r="CIQ14" s="433"/>
      <c r="CIR14" s="433"/>
      <c r="CIS14" s="433"/>
      <c r="CIT14" s="433"/>
      <c r="CIU14" s="433"/>
      <c r="CIV14" s="433"/>
      <c r="CIW14" s="433"/>
      <c r="CIX14" s="433"/>
      <c r="CIY14" s="433"/>
      <c r="CIZ14" s="433"/>
      <c r="CJA14" s="433"/>
      <c r="CJB14" s="433"/>
      <c r="CJC14" s="433"/>
      <c r="CJD14" s="433"/>
      <c r="CJE14" s="433"/>
      <c r="CJF14" s="433"/>
      <c r="CJG14" s="433"/>
      <c r="CJH14" s="433"/>
      <c r="CJI14" s="433"/>
      <c r="CJJ14" s="433"/>
      <c r="CJK14" s="433"/>
      <c r="CJL14" s="433"/>
      <c r="CJM14" s="433"/>
      <c r="CJN14" s="433"/>
      <c r="CJO14" s="433"/>
      <c r="CJP14" s="433"/>
      <c r="CJQ14" s="433"/>
      <c r="CJR14" s="433"/>
      <c r="CJS14" s="433"/>
      <c r="CJT14" s="433"/>
      <c r="CJU14" s="433"/>
      <c r="CJV14" s="433"/>
      <c r="CJW14" s="433"/>
      <c r="CJX14" s="433"/>
      <c r="CJY14" s="433"/>
      <c r="CJZ14" s="433"/>
      <c r="CKA14" s="433"/>
      <c r="CKB14" s="433"/>
      <c r="CKC14" s="433"/>
      <c r="CKD14" s="433"/>
      <c r="CKE14" s="433"/>
      <c r="CKF14" s="433"/>
      <c r="CKG14" s="433"/>
      <c r="CKH14" s="433"/>
      <c r="CKI14" s="433"/>
      <c r="CKJ14" s="433"/>
      <c r="CKK14" s="433"/>
      <c r="CKL14" s="433"/>
      <c r="CKM14" s="433"/>
      <c r="CKN14" s="433"/>
      <c r="CKO14" s="433"/>
      <c r="CKP14" s="433"/>
      <c r="CKQ14" s="433"/>
      <c r="CKR14" s="433"/>
      <c r="CKS14" s="433"/>
      <c r="CKT14" s="433"/>
      <c r="CKU14" s="433"/>
      <c r="CKV14" s="433"/>
      <c r="CKW14" s="433"/>
      <c r="CKX14" s="433"/>
      <c r="CKY14" s="433"/>
      <c r="CKZ14" s="433"/>
      <c r="CLA14" s="433"/>
      <c r="CLB14" s="433"/>
      <c r="CLC14" s="433"/>
      <c r="CLD14" s="433"/>
      <c r="CLE14" s="433"/>
      <c r="CLF14" s="433"/>
      <c r="CLG14" s="433"/>
      <c r="CLH14" s="433"/>
      <c r="CLI14" s="433"/>
      <c r="CLJ14" s="433"/>
      <c r="CLK14" s="433"/>
      <c r="CLL14" s="433"/>
      <c r="CLM14" s="433"/>
      <c r="CLN14" s="433"/>
      <c r="CLO14" s="433"/>
      <c r="CLP14" s="433"/>
      <c r="CLQ14" s="433"/>
      <c r="CLR14" s="433"/>
      <c r="CLS14" s="433"/>
      <c r="CLT14" s="433"/>
      <c r="CLU14" s="433"/>
      <c r="CLV14" s="433"/>
      <c r="CLW14" s="433"/>
      <c r="CLX14" s="433"/>
      <c r="CLY14" s="433"/>
      <c r="CLZ14" s="433"/>
      <c r="CMA14" s="433"/>
      <c r="CMB14" s="433"/>
      <c r="CMC14" s="433"/>
      <c r="CMD14" s="433"/>
      <c r="CME14" s="433"/>
      <c r="CMF14" s="433"/>
      <c r="CMG14" s="433"/>
      <c r="CMH14" s="433"/>
      <c r="CMI14" s="433"/>
      <c r="CMJ14" s="433"/>
      <c r="CMK14" s="433"/>
      <c r="CML14" s="433"/>
      <c r="CMM14" s="433"/>
      <c r="CMN14" s="433"/>
      <c r="CMO14" s="433"/>
      <c r="CMP14" s="433"/>
      <c r="CMQ14" s="433"/>
      <c r="CMR14" s="433"/>
      <c r="CMS14" s="433"/>
      <c r="CMT14" s="433"/>
      <c r="CMU14" s="433"/>
      <c r="CMV14" s="433"/>
      <c r="CMW14" s="433"/>
      <c r="CMX14" s="433"/>
      <c r="CMY14" s="433"/>
      <c r="CMZ14" s="433"/>
      <c r="CNA14" s="433"/>
      <c r="CNB14" s="433"/>
      <c r="CNC14" s="433"/>
      <c r="CND14" s="433"/>
      <c r="CNE14" s="433"/>
      <c r="CNF14" s="433"/>
      <c r="CNG14" s="433"/>
      <c r="CNH14" s="433"/>
      <c r="CNI14" s="433"/>
      <c r="CNJ14" s="433"/>
      <c r="CNK14" s="433"/>
      <c r="CNL14" s="433"/>
      <c r="CNM14" s="433"/>
      <c r="CNN14" s="433"/>
      <c r="CNO14" s="433"/>
      <c r="CNP14" s="433"/>
      <c r="CNQ14" s="433"/>
      <c r="CNR14" s="433"/>
      <c r="CNS14" s="433"/>
      <c r="CNT14" s="433"/>
      <c r="CNU14" s="433"/>
      <c r="CNV14" s="433"/>
      <c r="CNW14" s="433"/>
      <c r="CNX14" s="433"/>
      <c r="CNY14" s="433"/>
      <c r="CNZ14" s="433"/>
      <c r="COA14" s="433"/>
      <c r="COB14" s="433"/>
      <c r="COC14" s="433"/>
      <c r="COD14" s="433"/>
      <c r="COE14" s="433"/>
      <c r="COF14" s="433"/>
      <c r="COG14" s="433"/>
      <c r="COH14" s="433"/>
      <c r="COI14" s="433"/>
      <c r="COJ14" s="433"/>
      <c r="COK14" s="433"/>
      <c r="COL14" s="433"/>
      <c r="COM14" s="433"/>
      <c r="CON14" s="433"/>
      <c r="COO14" s="433"/>
      <c r="COP14" s="433"/>
      <c r="COQ14" s="433"/>
      <c r="COR14" s="433"/>
      <c r="COS14" s="433"/>
      <c r="COT14" s="433"/>
      <c r="COU14" s="433"/>
      <c r="COV14" s="433"/>
      <c r="COW14" s="433"/>
      <c r="COX14" s="433"/>
      <c r="COY14" s="433"/>
      <c r="COZ14" s="433"/>
      <c r="CPA14" s="433"/>
      <c r="CPB14" s="433"/>
      <c r="CPC14" s="433"/>
      <c r="CPD14" s="433"/>
      <c r="CPE14" s="433"/>
      <c r="CPF14" s="433"/>
      <c r="CPG14" s="433"/>
      <c r="CPH14" s="433"/>
      <c r="CPI14" s="433"/>
      <c r="CPJ14" s="433"/>
      <c r="CPK14" s="433"/>
      <c r="CPL14" s="433"/>
      <c r="CPM14" s="433"/>
      <c r="CPN14" s="433"/>
      <c r="CPO14" s="433"/>
      <c r="CPP14" s="433"/>
      <c r="CPQ14" s="433"/>
      <c r="CPR14" s="433"/>
      <c r="CPS14" s="433"/>
      <c r="CPT14" s="433"/>
      <c r="CPU14" s="433"/>
      <c r="CPV14" s="433"/>
      <c r="CPW14" s="433"/>
      <c r="CPX14" s="433"/>
      <c r="CPY14" s="433"/>
      <c r="CPZ14" s="433"/>
      <c r="CQA14" s="433"/>
      <c r="CQB14" s="433"/>
      <c r="CQC14" s="433"/>
      <c r="CQD14" s="433"/>
      <c r="CQE14" s="433"/>
      <c r="CQF14" s="433"/>
      <c r="CQG14" s="433"/>
      <c r="CQH14" s="433"/>
      <c r="CQI14" s="433"/>
      <c r="CQJ14" s="433"/>
      <c r="CQK14" s="433"/>
      <c r="CQL14" s="433"/>
      <c r="CQM14" s="433"/>
      <c r="CQN14" s="433"/>
      <c r="CQO14" s="433"/>
      <c r="CQP14" s="433"/>
      <c r="CQQ14" s="433"/>
      <c r="CQR14" s="433"/>
      <c r="CQS14" s="433"/>
      <c r="CQT14" s="433"/>
      <c r="CQU14" s="433"/>
      <c r="CQV14" s="433"/>
      <c r="CQW14" s="433"/>
      <c r="CQX14" s="433"/>
      <c r="CQY14" s="433"/>
      <c r="CQZ14" s="433"/>
      <c r="CRA14" s="433"/>
      <c r="CRB14" s="433"/>
      <c r="CRC14" s="433"/>
      <c r="CRD14" s="433"/>
      <c r="CRE14" s="433"/>
      <c r="CRF14" s="433"/>
      <c r="CRG14" s="433"/>
      <c r="CRH14" s="433"/>
      <c r="CRI14" s="433"/>
      <c r="CRJ14" s="433"/>
      <c r="CRK14" s="433"/>
      <c r="CRL14" s="433"/>
      <c r="CRM14" s="433"/>
      <c r="CRN14" s="433"/>
      <c r="CRO14" s="433"/>
      <c r="CRP14" s="433"/>
      <c r="CRQ14" s="433"/>
      <c r="CRR14" s="433"/>
      <c r="CRS14" s="433"/>
      <c r="CRT14" s="433"/>
      <c r="CRU14" s="433"/>
      <c r="CRV14" s="433"/>
      <c r="CRW14" s="433"/>
      <c r="CRX14" s="433"/>
      <c r="CRY14" s="433"/>
      <c r="CRZ14" s="433"/>
      <c r="CSA14" s="433"/>
      <c r="CSB14" s="433"/>
      <c r="CSC14" s="433"/>
      <c r="CSD14" s="433"/>
      <c r="CSE14" s="433"/>
      <c r="CSF14" s="433"/>
      <c r="CSG14" s="433"/>
      <c r="CSH14" s="433"/>
      <c r="CSI14" s="433"/>
      <c r="CSJ14" s="433"/>
      <c r="CSK14" s="433"/>
      <c r="CSL14" s="433"/>
      <c r="CSM14" s="433"/>
      <c r="CSN14" s="433"/>
      <c r="CSO14" s="433"/>
      <c r="CSP14" s="433"/>
      <c r="CSQ14" s="433"/>
      <c r="CSR14" s="433"/>
      <c r="CSS14" s="433"/>
      <c r="CST14" s="433"/>
      <c r="CSU14" s="433"/>
      <c r="CSV14" s="433"/>
      <c r="CSW14" s="433"/>
      <c r="CSX14" s="433"/>
      <c r="CSY14" s="433"/>
      <c r="CSZ14" s="433"/>
      <c r="CTA14" s="433"/>
      <c r="CTB14" s="433"/>
      <c r="CTC14" s="433"/>
      <c r="CTD14" s="433"/>
      <c r="CTE14" s="433"/>
      <c r="CTF14" s="433"/>
      <c r="CTG14" s="433"/>
      <c r="CTH14" s="433"/>
      <c r="CTI14" s="433"/>
      <c r="CTJ14" s="433"/>
      <c r="CTK14" s="433"/>
      <c r="CTL14" s="433"/>
      <c r="CTM14" s="433"/>
      <c r="CTN14" s="433"/>
      <c r="CTO14" s="433"/>
      <c r="CTP14" s="433"/>
      <c r="CTQ14" s="433"/>
      <c r="CTR14" s="433"/>
      <c r="CTS14" s="433"/>
      <c r="CTT14" s="433"/>
      <c r="CTU14" s="433"/>
      <c r="CTV14" s="433"/>
      <c r="CTW14" s="433"/>
      <c r="CTX14" s="433"/>
      <c r="CTY14" s="433"/>
      <c r="CTZ14" s="433"/>
      <c r="CUA14" s="433"/>
      <c r="CUB14" s="433"/>
      <c r="CUC14" s="433"/>
      <c r="CUD14" s="433"/>
      <c r="CUE14" s="433"/>
      <c r="CUF14" s="433"/>
      <c r="CUG14" s="433"/>
      <c r="CUH14" s="433"/>
      <c r="CUI14" s="433"/>
      <c r="CUJ14" s="433"/>
      <c r="CUK14" s="433"/>
      <c r="CUL14" s="433"/>
      <c r="CUM14" s="433"/>
      <c r="CUN14" s="433"/>
      <c r="CUO14" s="433"/>
      <c r="CUP14" s="433"/>
      <c r="CUQ14" s="433"/>
      <c r="CUR14" s="433"/>
      <c r="CUS14" s="433"/>
      <c r="CUT14" s="433"/>
      <c r="CUU14" s="433"/>
      <c r="CUV14" s="433"/>
      <c r="CUW14" s="433"/>
      <c r="CUX14" s="433"/>
      <c r="CUY14" s="433"/>
      <c r="CUZ14" s="433"/>
      <c r="CVA14" s="433"/>
      <c r="CVB14" s="433"/>
      <c r="CVC14" s="433"/>
      <c r="CVD14" s="433"/>
      <c r="CVE14" s="433"/>
      <c r="CVF14" s="433"/>
      <c r="CVG14" s="433"/>
      <c r="CVH14" s="433"/>
      <c r="CVI14" s="433"/>
      <c r="CVJ14" s="433"/>
      <c r="CVK14" s="433"/>
      <c r="CVL14" s="433"/>
      <c r="CVM14" s="433"/>
      <c r="CVN14" s="433"/>
      <c r="CVO14" s="433"/>
      <c r="CVP14" s="433"/>
      <c r="CVQ14" s="433"/>
      <c r="CVR14" s="433"/>
      <c r="CVS14" s="433"/>
      <c r="CVT14" s="433"/>
      <c r="CVU14" s="433"/>
      <c r="CVV14" s="433"/>
      <c r="CVW14" s="433"/>
      <c r="CVX14" s="433"/>
      <c r="CVY14" s="433"/>
      <c r="CVZ14" s="433"/>
      <c r="CWA14" s="433"/>
      <c r="CWB14" s="433"/>
      <c r="CWC14" s="433"/>
      <c r="CWD14" s="433"/>
      <c r="CWE14" s="433"/>
      <c r="CWF14" s="433"/>
      <c r="CWG14" s="433"/>
      <c r="CWH14" s="433"/>
      <c r="CWI14" s="433"/>
      <c r="CWJ14" s="433"/>
      <c r="CWK14" s="433"/>
      <c r="CWL14" s="433"/>
      <c r="CWM14" s="433"/>
      <c r="CWN14" s="433"/>
      <c r="CWO14" s="433"/>
      <c r="CWP14" s="433"/>
      <c r="CWQ14" s="433"/>
      <c r="CWR14" s="433"/>
      <c r="CWS14" s="433"/>
      <c r="CWT14" s="433"/>
      <c r="CWU14" s="433"/>
      <c r="CWV14" s="433"/>
      <c r="CWW14" s="433"/>
      <c r="CWX14" s="433"/>
      <c r="CWY14" s="433"/>
      <c r="CWZ14" s="433"/>
      <c r="CXA14" s="433"/>
      <c r="CXB14" s="433"/>
      <c r="CXC14" s="433"/>
      <c r="CXD14" s="433"/>
      <c r="CXE14" s="433"/>
      <c r="CXF14" s="433"/>
      <c r="CXG14" s="433"/>
      <c r="CXH14" s="433"/>
      <c r="CXI14" s="433"/>
      <c r="CXJ14" s="433"/>
      <c r="CXK14" s="433"/>
      <c r="CXL14" s="433"/>
      <c r="CXM14" s="433"/>
      <c r="CXN14" s="433"/>
      <c r="CXO14" s="433"/>
      <c r="CXP14" s="433"/>
      <c r="CXQ14" s="433"/>
      <c r="CXR14" s="433"/>
      <c r="CXS14" s="433"/>
      <c r="CXT14" s="433"/>
      <c r="CXU14" s="433"/>
      <c r="CXV14" s="433"/>
      <c r="CXW14" s="433"/>
      <c r="CXX14" s="433"/>
      <c r="CXY14" s="433"/>
      <c r="CXZ14" s="433"/>
      <c r="CYA14" s="433"/>
      <c r="CYB14" s="433"/>
      <c r="CYC14" s="433"/>
      <c r="CYD14" s="433"/>
      <c r="CYE14" s="433"/>
      <c r="CYF14" s="433"/>
      <c r="CYG14" s="433"/>
      <c r="CYH14" s="433"/>
      <c r="CYI14" s="433"/>
      <c r="CYJ14" s="433"/>
      <c r="CYK14" s="433"/>
      <c r="CYL14" s="433"/>
      <c r="CYM14" s="433"/>
      <c r="CYN14" s="433"/>
      <c r="CYO14" s="433"/>
      <c r="CYP14" s="433"/>
      <c r="CYQ14" s="433"/>
      <c r="CYR14" s="433"/>
      <c r="CYS14" s="433"/>
      <c r="CYT14" s="433"/>
      <c r="CYU14" s="433"/>
      <c r="CYV14" s="433"/>
      <c r="CYW14" s="433"/>
      <c r="CYX14" s="433"/>
      <c r="CYY14" s="433"/>
      <c r="CYZ14" s="433"/>
      <c r="CZA14" s="433"/>
      <c r="CZB14" s="433"/>
      <c r="CZC14" s="433"/>
      <c r="CZD14" s="433"/>
      <c r="CZE14" s="433"/>
      <c r="CZF14" s="433"/>
      <c r="CZG14" s="433"/>
      <c r="CZH14" s="433"/>
      <c r="CZI14" s="433"/>
      <c r="CZJ14" s="433"/>
      <c r="CZK14" s="433"/>
      <c r="CZL14" s="433"/>
      <c r="CZM14" s="433"/>
      <c r="CZN14" s="433"/>
      <c r="CZO14" s="433"/>
      <c r="CZP14" s="433"/>
      <c r="CZQ14" s="433"/>
      <c r="CZR14" s="433"/>
      <c r="CZS14" s="433"/>
      <c r="CZT14" s="433"/>
      <c r="CZU14" s="433"/>
      <c r="CZV14" s="433"/>
      <c r="CZW14" s="433"/>
      <c r="CZX14" s="433"/>
      <c r="CZY14" s="433"/>
      <c r="CZZ14" s="433"/>
      <c r="DAA14" s="433"/>
      <c r="DAB14" s="433"/>
      <c r="DAC14" s="433"/>
      <c r="DAD14" s="433"/>
      <c r="DAE14" s="433"/>
      <c r="DAF14" s="433"/>
      <c r="DAG14" s="433"/>
      <c r="DAH14" s="433"/>
      <c r="DAI14" s="433"/>
      <c r="DAJ14" s="433"/>
      <c r="DAK14" s="433"/>
      <c r="DAL14" s="433"/>
      <c r="DAM14" s="433"/>
      <c r="DAN14" s="433"/>
      <c r="DAO14" s="433"/>
      <c r="DAP14" s="433"/>
      <c r="DAQ14" s="433"/>
      <c r="DAR14" s="433"/>
      <c r="DAS14" s="433"/>
      <c r="DAT14" s="433"/>
      <c r="DAU14" s="433"/>
      <c r="DAV14" s="433"/>
      <c r="DAW14" s="433"/>
      <c r="DAX14" s="433"/>
      <c r="DAY14" s="433"/>
      <c r="DAZ14" s="433"/>
      <c r="DBA14" s="433"/>
      <c r="DBB14" s="433"/>
      <c r="DBC14" s="433"/>
      <c r="DBD14" s="433"/>
      <c r="DBE14" s="433"/>
      <c r="DBF14" s="433"/>
      <c r="DBG14" s="433"/>
      <c r="DBH14" s="433"/>
      <c r="DBI14" s="433"/>
      <c r="DBJ14" s="433"/>
      <c r="DBK14" s="433"/>
      <c r="DBL14" s="433"/>
      <c r="DBM14" s="433"/>
      <c r="DBN14" s="433"/>
      <c r="DBO14" s="433"/>
      <c r="DBP14" s="433"/>
      <c r="DBQ14" s="433"/>
      <c r="DBR14" s="433"/>
      <c r="DBS14" s="433"/>
      <c r="DBT14" s="433"/>
      <c r="DBU14" s="433"/>
      <c r="DBV14" s="433"/>
      <c r="DBW14" s="433"/>
      <c r="DBX14" s="433"/>
      <c r="DBY14" s="433"/>
      <c r="DBZ14" s="433"/>
      <c r="DCA14" s="433"/>
      <c r="DCB14" s="433"/>
      <c r="DCC14" s="433"/>
      <c r="DCD14" s="433"/>
      <c r="DCE14" s="433"/>
      <c r="DCF14" s="433"/>
      <c r="DCG14" s="433"/>
      <c r="DCH14" s="433"/>
      <c r="DCI14" s="433"/>
      <c r="DCJ14" s="433"/>
      <c r="DCK14" s="433"/>
      <c r="DCL14" s="433"/>
      <c r="DCM14" s="433"/>
      <c r="DCN14" s="433"/>
      <c r="DCO14" s="433"/>
      <c r="DCP14" s="433"/>
      <c r="DCQ14" s="433"/>
      <c r="DCR14" s="433"/>
      <c r="DCS14" s="433"/>
      <c r="DCT14" s="433"/>
      <c r="DCU14" s="433"/>
      <c r="DCV14" s="433"/>
      <c r="DCW14" s="433"/>
      <c r="DCX14" s="433"/>
      <c r="DCY14" s="433"/>
      <c r="DCZ14" s="433"/>
      <c r="DDA14" s="433"/>
      <c r="DDB14" s="433"/>
      <c r="DDC14" s="433"/>
      <c r="DDD14" s="433"/>
      <c r="DDE14" s="433"/>
      <c r="DDF14" s="433"/>
      <c r="DDG14" s="433"/>
      <c r="DDH14" s="433"/>
      <c r="DDI14" s="433"/>
      <c r="DDJ14" s="433"/>
      <c r="DDK14" s="433"/>
      <c r="DDL14" s="433"/>
      <c r="DDM14" s="433"/>
      <c r="DDN14" s="433"/>
      <c r="DDO14" s="433"/>
      <c r="DDP14" s="433"/>
      <c r="DDQ14" s="433"/>
      <c r="DDR14" s="433"/>
      <c r="DDS14" s="433"/>
      <c r="DDT14" s="433"/>
      <c r="DDU14" s="433"/>
      <c r="DDV14" s="433"/>
      <c r="DDW14" s="433"/>
      <c r="DDX14" s="433"/>
      <c r="DDY14" s="433"/>
      <c r="DDZ14" s="433"/>
      <c r="DEA14" s="433"/>
      <c r="DEB14" s="433"/>
      <c r="DEC14" s="433"/>
      <c r="DED14" s="433"/>
      <c r="DEE14" s="433"/>
      <c r="DEF14" s="433"/>
      <c r="DEG14" s="433"/>
      <c r="DEH14" s="433"/>
      <c r="DEI14" s="433"/>
      <c r="DEJ14" s="433"/>
      <c r="DEK14" s="433"/>
      <c r="DEL14" s="433"/>
      <c r="DEM14" s="433"/>
      <c r="DEN14" s="433"/>
      <c r="DEO14" s="433"/>
      <c r="DEP14" s="433"/>
      <c r="DEQ14" s="433"/>
      <c r="DER14" s="433"/>
      <c r="DES14" s="433"/>
      <c r="DET14" s="433"/>
      <c r="DEU14" s="433"/>
      <c r="DEV14" s="433"/>
      <c r="DEW14" s="433"/>
      <c r="DEX14" s="433"/>
      <c r="DEY14" s="433"/>
      <c r="DEZ14" s="433"/>
      <c r="DFA14" s="433"/>
      <c r="DFB14" s="433"/>
      <c r="DFC14" s="433"/>
      <c r="DFD14" s="433"/>
      <c r="DFE14" s="433"/>
      <c r="DFF14" s="433"/>
      <c r="DFG14" s="433"/>
      <c r="DFH14" s="433"/>
      <c r="DFI14" s="433"/>
      <c r="DFJ14" s="433"/>
      <c r="DFK14" s="433"/>
      <c r="DFL14" s="433"/>
      <c r="DFM14" s="433"/>
      <c r="DFN14" s="433"/>
      <c r="DFO14" s="433"/>
      <c r="DFP14" s="433"/>
      <c r="DFQ14" s="433"/>
      <c r="DFR14" s="433"/>
      <c r="DFS14" s="433"/>
      <c r="DFT14" s="433"/>
      <c r="DFU14" s="433"/>
      <c r="DFV14" s="433"/>
      <c r="DFW14" s="433"/>
      <c r="DFX14" s="433"/>
      <c r="DFY14" s="433"/>
      <c r="DFZ14" s="433"/>
      <c r="DGA14" s="433"/>
      <c r="DGB14" s="433"/>
      <c r="DGC14" s="433"/>
      <c r="DGD14" s="433"/>
      <c r="DGE14" s="433"/>
      <c r="DGF14" s="433"/>
      <c r="DGG14" s="433"/>
      <c r="DGH14" s="433"/>
      <c r="DGI14" s="433"/>
      <c r="DGJ14" s="433"/>
      <c r="DGK14" s="433"/>
      <c r="DGL14" s="433"/>
      <c r="DGM14" s="433"/>
      <c r="DGN14" s="433"/>
      <c r="DGO14" s="433"/>
      <c r="DGP14" s="433"/>
      <c r="DGQ14" s="433"/>
      <c r="DGR14" s="433"/>
      <c r="DGS14" s="433"/>
      <c r="DGT14" s="433"/>
      <c r="DGU14" s="433"/>
      <c r="DGV14" s="433"/>
      <c r="DGW14" s="433"/>
      <c r="DGX14" s="433"/>
      <c r="DGY14" s="433"/>
      <c r="DGZ14" s="433"/>
      <c r="DHA14" s="433"/>
      <c r="DHB14" s="433"/>
      <c r="DHC14" s="433"/>
      <c r="DHD14" s="433"/>
      <c r="DHE14" s="433"/>
      <c r="DHF14" s="433"/>
      <c r="DHG14" s="433"/>
      <c r="DHH14" s="433"/>
      <c r="DHI14" s="433"/>
      <c r="DHJ14" s="433"/>
      <c r="DHK14" s="433"/>
      <c r="DHL14" s="433"/>
      <c r="DHM14" s="433"/>
      <c r="DHN14" s="433"/>
      <c r="DHO14" s="433"/>
      <c r="DHP14" s="433"/>
      <c r="DHQ14" s="433"/>
      <c r="DHR14" s="433"/>
      <c r="DHS14" s="433"/>
      <c r="DHT14" s="433"/>
      <c r="DHU14" s="433"/>
      <c r="DHV14" s="433"/>
      <c r="DHW14" s="433"/>
      <c r="DHX14" s="433"/>
      <c r="DHY14" s="433"/>
      <c r="DHZ14" s="433"/>
      <c r="DIA14" s="433"/>
      <c r="DIB14" s="433"/>
      <c r="DIC14" s="433"/>
      <c r="DID14" s="433"/>
      <c r="DIE14" s="433"/>
      <c r="DIF14" s="433"/>
      <c r="DIG14" s="433"/>
      <c r="DIH14" s="433"/>
      <c r="DII14" s="433"/>
      <c r="DIJ14" s="433"/>
      <c r="DIK14" s="433"/>
      <c r="DIL14" s="433"/>
      <c r="DIM14" s="433"/>
      <c r="DIN14" s="433"/>
      <c r="DIO14" s="433"/>
      <c r="DIP14" s="433"/>
      <c r="DIQ14" s="433"/>
      <c r="DIR14" s="433"/>
      <c r="DIS14" s="433"/>
      <c r="DIT14" s="433"/>
      <c r="DIU14" s="433"/>
      <c r="DIV14" s="433"/>
      <c r="DIW14" s="433"/>
      <c r="DIX14" s="433"/>
      <c r="DIY14" s="433"/>
      <c r="DIZ14" s="433"/>
      <c r="DJA14" s="433"/>
      <c r="DJB14" s="433"/>
      <c r="DJC14" s="433"/>
      <c r="DJD14" s="433"/>
      <c r="DJE14" s="433"/>
      <c r="DJF14" s="433"/>
      <c r="DJG14" s="433"/>
      <c r="DJH14" s="433"/>
      <c r="DJI14" s="433"/>
      <c r="DJJ14" s="433"/>
      <c r="DJK14" s="433"/>
      <c r="DJL14" s="433"/>
      <c r="DJM14" s="433"/>
      <c r="DJN14" s="433"/>
      <c r="DJO14" s="433"/>
      <c r="DJP14" s="433"/>
      <c r="DJQ14" s="433"/>
      <c r="DJR14" s="433"/>
      <c r="DJS14" s="433"/>
      <c r="DJT14" s="433"/>
      <c r="DJU14" s="433"/>
      <c r="DJV14" s="433"/>
      <c r="DJW14" s="433"/>
      <c r="DJX14" s="433"/>
      <c r="DJY14" s="433"/>
      <c r="DJZ14" s="433"/>
      <c r="DKA14" s="433"/>
      <c r="DKB14" s="433"/>
      <c r="DKC14" s="433"/>
      <c r="DKD14" s="433"/>
      <c r="DKE14" s="433"/>
      <c r="DKF14" s="433"/>
      <c r="DKG14" s="433"/>
      <c r="DKH14" s="433"/>
      <c r="DKI14" s="433"/>
      <c r="DKJ14" s="433"/>
      <c r="DKK14" s="433"/>
      <c r="DKL14" s="433"/>
      <c r="DKM14" s="433"/>
      <c r="DKN14" s="433"/>
      <c r="DKO14" s="433"/>
      <c r="DKP14" s="433"/>
      <c r="DKQ14" s="433"/>
      <c r="DKR14" s="433"/>
      <c r="DKS14" s="433"/>
      <c r="DKT14" s="433"/>
      <c r="DKU14" s="433"/>
      <c r="DKV14" s="433"/>
      <c r="DKW14" s="433"/>
      <c r="DKX14" s="433"/>
      <c r="DKY14" s="433"/>
      <c r="DKZ14" s="433"/>
      <c r="DLA14" s="433"/>
      <c r="DLB14" s="433"/>
      <c r="DLC14" s="433"/>
      <c r="DLD14" s="433"/>
      <c r="DLE14" s="433"/>
      <c r="DLF14" s="433"/>
      <c r="DLG14" s="433"/>
      <c r="DLH14" s="433"/>
      <c r="DLI14" s="433"/>
      <c r="DLJ14" s="433"/>
      <c r="DLK14" s="433"/>
      <c r="DLL14" s="433"/>
      <c r="DLM14" s="433"/>
      <c r="DLN14" s="433"/>
      <c r="DLO14" s="433"/>
      <c r="DLP14" s="433"/>
      <c r="DLQ14" s="433"/>
      <c r="DLR14" s="433"/>
      <c r="DLS14" s="433"/>
      <c r="DLT14" s="433"/>
      <c r="DLU14" s="433"/>
      <c r="DLV14" s="433"/>
      <c r="DLW14" s="433"/>
      <c r="DLX14" s="433"/>
      <c r="DLY14" s="433"/>
      <c r="DLZ14" s="433"/>
      <c r="DMA14" s="433"/>
      <c r="DMB14" s="433"/>
      <c r="DMC14" s="433"/>
      <c r="DMD14" s="433"/>
      <c r="DME14" s="433"/>
      <c r="DMF14" s="433"/>
      <c r="DMG14" s="433"/>
      <c r="DMH14" s="433"/>
      <c r="DMI14" s="433"/>
      <c r="DMJ14" s="433"/>
      <c r="DMK14" s="433"/>
      <c r="DML14" s="433"/>
      <c r="DMM14" s="433"/>
      <c r="DMN14" s="433"/>
      <c r="DMO14" s="433"/>
      <c r="DMP14" s="433"/>
      <c r="DMQ14" s="433"/>
      <c r="DMR14" s="433"/>
      <c r="DMS14" s="433"/>
      <c r="DMT14" s="433"/>
      <c r="DMU14" s="433"/>
      <c r="DMV14" s="433"/>
      <c r="DMW14" s="433"/>
      <c r="DMX14" s="433"/>
      <c r="DMY14" s="433"/>
      <c r="DMZ14" s="433"/>
      <c r="DNA14" s="433"/>
      <c r="DNB14" s="433"/>
      <c r="DNC14" s="433"/>
      <c r="DND14" s="433"/>
      <c r="DNE14" s="433"/>
      <c r="DNF14" s="433"/>
      <c r="DNG14" s="433"/>
      <c r="DNH14" s="433"/>
      <c r="DNI14" s="433"/>
      <c r="DNJ14" s="433"/>
      <c r="DNK14" s="433"/>
      <c r="DNL14" s="433"/>
      <c r="DNM14" s="433"/>
      <c r="DNN14" s="433"/>
      <c r="DNO14" s="433"/>
      <c r="DNP14" s="433"/>
      <c r="DNQ14" s="433"/>
      <c r="DNR14" s="433"/>
      <c r="DNS14" s="433"/>
      <c r="DNT14" s="433"/>
      <c r="DNU14" s="433"/>
      <c r="DNV14" s="433"/>
      <c r="DNW14" s="433"/>
      <c r="DNX14" s="433"/>
      <c r="DNY14" s="433"/>
      <c r="DNZ14" s="433"/>
      <c r="DOA14" s="433"/>
      <c r="DOB14" s="433"/>
      <c r="DOC14" s="433"/>
      <c r="DOD14" s="433"/>
      <c r="DOE14" s="433"/>
      <c r="DOF14" s="433"/>
      <c r="DOG14" s="433"/>
      <c r="DOH14" s="433"/>
      <c r="DOI14" s="433"/>
      <c r="DOJ14" s="433"/>
      <c r="DOK14" s="433"/>
      <c r="DOL14" s="433"/>
      <c r="DOM14" s="433"/>
      <c r="DON14" s="433"/>
      <c r="DOO14" s="433"/>
      <c r="DOP14" s="433"/>
      <c r="DOQ14" s="433"/>
      <c r="DOR14" s="433"/>
      <c r="DOS14" s="433"/>
      <c r="DOT14" s="433"/>
      <c r="DOU14" s="433"/>
      <c r="DOV14" s="433"/>
      <c r="DOW14" s="433"/>
      <c r="DOX14" s="433"/>
      <c r="DOY14" s="433"/>
      <c r="DOZ14" s="433"/>
      <c r="DPA14" s="433"/>
      <c r="DPB14" s="433"/>
      <c r="DPC14" s="433"/>
      <c r="DPD14" s="433"/>
      <c r="DPE14" s="433"/>
      <c r="DPF14" s="433"/>
      <c r="DPG14" s="433"/>
      <c r="DPH14" s="433"/>
      <c r="DPI14" s="433"/>
      <c r="DPJ14" s="433"/>
      <c r="DPK14" s="433"/>
      <c r="DPL14" s="433"/>
      <c r="DPM14" s="433"/>
      <c r="DPN14" s="433"/>
      <c r="DPO14" s="433"/>
      <c r="DPP14" s="433"/>
      <c r="DPQ14" s="433"/>
      <c r="DPR14" s="433"/>
      <c r="DPS14" s="433"/>
      <c r="DPT14" s="433"/>
      <c r="DPU14" s="433"/>
      <c r="DPV14" s="433"/>
      <c r="DPW14" s="433"/>
      <c r="DPX14" s="433"/>
      <c r="DPY14" s="433"/>
      <c r="DPZ14" s="433"/>
      <c r="DQA14" s="433"/>
      <c r="DQB14" s="433"/>
      <c r="DQC14" s="433"/>
      <c r="DQD14" s="433"/>
      <c r="DQE14" s="433"/>
      <c r="DQF14" s="433"/>
      <c r="DQG14" s="433"/>
      <c r="DQH14" s="433"/>
      <c r="DQI14" s="433"/>
      <c r="DQJ14" s="433"/>
      <c r="DQK14" s="433"/>
      <c r="DQL14" s="433"/>
      <c r="DQM14" s="433"/>
      <c r="DQN14" s="433"/>
      <c r="DQO14" s="433"/>
      <c r="DQP14" s="433"/>
      <c r="DQQ14" s="433"/>
      <c r="DQR14" s="433"/>
      <c r="DQS14" s="433"/>
      <c r="DQT14" s="433"/>
      <c r="DQU14" s="433"/>
      <c r="DQV14" s="433"/>
      <c r="DQW14" s="433"/>
      <c r="DQX14" s="433"/>
      <c r="DQY14" s="433"/>
      <c r="DQZ14" s="433"/>
      <c r="DRA14" s="433"/>
      <c r="DRB14" s="433"/>
      <c r="DRC14" s="433"/>
      <c r="DRD14" s="433"/>
      <c r="DRE14" s="433"/>
      <c r="DRF14" s="433"/>
      <c r="DRG14" s="433"/>
      <c r="DRH14" s="433"/>
      <c r="DRI14" s="433"/>
      <c r="DRJ14" s="433"/>
      <c r="DRK14" s="433"/>
      <c r="DRL14" s="433"/>
      <c r="DRM14" s="433"/>
      <c r="DRN14" s="433"/>
      <c r="DRO14" s="433"/>
      <c r="DRP14" s="433"/>
      <c r="DRQ14" s="433"/>
      <c r="DRR14" s="433"/>
      <c r="DRS14" s="433"/>
      <c r="DRT14" s="433"/>
      <c r="DRU14" s="433"/>
      <c r="DRV14" s="433"/>
      <c r="DRW14" s="433"/>
      <c r="DRX14" s="433"/>
      <c r="DRY14" s="433"/>
      <c r="DRZ14" s="433"/>
      <c r="DSA14" s="433"/>
      <c r="DSB14" s="433"/>
      <c r="DSC14" s="433"/>
      <c r="DSD14" s="433"/>
      <c r="DSE14" s="433"/>
      <c r="DSF14" s="433"/>
      <c r="DSG14" s="433"/>
      <c r="DSH14" s="433"/>
      <c r="DSI14" s="433"/>
      <c r="DSJ14" s="433"/>
      <c r="DSK14" s="433"/>
      <c r="DSL14" s="433"/>
      <c r="DSM14" s="433"/>
      <c r="DSN14" s="433"/>
      <c r="DSO14" s="433"/>
      <c r="DSP14" s="433"/>
      <c r="DSQ14" s="433"/>
      <c r="DSR14" s="433"/>
      <c r="DSS14" s="433"/>
      <c r="DST14" s="433"/>
      <c r="DSU14" s="433"/>
      <c r="DSV14" s="433"/>
      <c r="DSW14" s="433"/>
      <c r="DSX14" s="433"/>
      <c r="DSY14" s="433"/>
      <c r="DSZ14" s="433"/>
      <c r="DTA14" s="433"/>
      <c r="DTB14" s="433"/>
      <c r="DTC14" s="433"/>
      <c r="DTD14" s="433"/>
      <c r="DTE14" s="433"/>
      <c r="DTF14" s="433"/>
      <c r="DTG14" s="433"/>
      <c r="DTH14" s="433"/>
      <c r="DTI14" s="433"/>
      <c r="DTJ14" s="433"/>
      <c r="DTK14" s="433"/>
      <c r="DTL14" s="433"/>
      <c r="DTM14" s="433"/>
      <c r="DTN14" s="433"/>
      <c r="DTO14" s="433"/>
      <c r="DTP14" s="433"/>
      <c r="DTQ14" s="433"/>
      <c r="DTR14" s="433"/>
      <c r="DTS14" s="433"/>
      <c r="DTT14" s="433"/>
      <c r="DTU14" s="433"/>
      <c r="DTV14" s="433"/>
      <c r="DTW14" s="433"/>
      <c r="DTX14" s="433"/>
      <c r="DTY14" s="433"/>
      <c r="DTZ14" s="433"/>
      <c r="DUA14" s="433"/>
      <c r="DUB14" s="433"/>
      <c r="DUC14" s="433"/>
      <c r="DUD14" s="433"/>
      <c r="DUE14" s="433"/>
      <c r="DUF14" s="433"/>
      <c r="DUG14" s="433"/>
      <c r="DUH14" s="433"/>
      <c r="DUI14" s="433"/>
      <c r="DUJ14" s="433"/>
      <c r="DUK14" s="433"/>
      <c r="DUL14" s="433"/>
      <c r="DUM14" s="433"/>
      <c r="DUN14" s="433"/>
      <c r="DUO14" s="433"/>
      <c r="DUP14" s="433"/>
      <c r="DUQ14" s="433"/>
      <c r="DUR14" s="433"/>
      <c r="DUS14" s="433"/>
      <c r="DUT14" s="433"/>
      <c r="DUU14" s="433"/>
      <c r="DUV14" s="433"/>
      <c r="DUW14" s="433"/>
      <c r="DUX14" s="433"/>
      <c r="DUY14" s="433"/>
      <c r="DUZ14" s="433"/>
      <c r="DVA14" s="433"/>
      <c r="DVB14" s="433"/>
      <c r="DVC14" s="433"/>
      <c r="DVD14" s="433"/>
      <c r="DVE14" s="433"/>
      <c r="DVF14" s="433"/>
      <c r="DVG14" s="433"/>
      <c r="DVH14" s="433"/>
      <c r="DVI14" s="433"/>
      <c r="DVJ14" s="433"/>
      <c r="DVK14" s="433"/>
      <c r="DVL14" s="433"/>
      <c r="DVM14" s="433"/>
      <c r="DVN14" s="433"/>
      <c r="DVO14" s="433"/>
      <c r="DVP14" s="433"/>
      <c r="DVQ14" s="433"/>
      <c r="DVR14" s="433"/>
      <c r="DVS14" s="433"/>
      <c r="DVT14" s="433"/>
      <c r="DVU14" s="433"/>
      <c r="DVV14" s="433"/>
      <c r="DVW14" s="433"/>
      <c r="DVX14" s="433"/>
      <c r="DVY14" s="433"/>
      <c r="DVZ14" s="433"/>
      <c r="DWA14" s="433"/>
      <c r="DWB14" s="433"/>
      <c r="DWC14" s="433"/>
      <c r="DWD14" s="433"/>
      <c r="DWE14" s="433"/>
      <c r="DWF14" s="433"/>
      <c r="DWG14" s="433"/>
      <c r="DWH14" s="433"/>
      <c r="DWI14" s="433"/>
      <c r="DWJ14" s="433"/>
      <c r="DWK14" s="433"/>
      <c r="DWL14" s="433"/>
      <c r="DWM14" s="433"/>
      <c r="DWN14" s="433"/>
      <c r="DWO14" s="433"/>
      <c r="DWP14" s="433"/>
      <c r="DWQ14" s="433"/>
      <c r="DWR14" s="433"/>
      <c r="DWS14" s="433"/>
      <c r="DWT14" s="433"/>
      <c r="DWU14" s="433"/>
      <c r="DWV14" s="433"/>
      <c r="DWW14" s="433"/>
      <c r="DWX14" s="433"/>
      <c r="DWY14" s="433"/>
      <c r="DWZ14" s="433"/>
      <c r="DXA14" s="433"/>
      <c r="DXB14" s="433"/>
      <c r="DXC14" s="433"/>
      <c r="DXD14" s="433"/>
      <c r="DXE14" s="433"/>
      <c r="DXF14" s="433"/>
      <c r="DXG14" s="433"/>
      <c r="DXH14" s="433"/>
      <c r="DXI14" s="433"/>
      <c r="DXJ14" s="433"/>
      <c r="DXK14" s="433"/>
      <c r="DXL14" s="433"/>
      <c r="DXM14" s="433"/>
      <c r="DXN14" s="433"/>
      <c r="DXO14" s="433"/>
      <c r="DXP14" s="433"/>
      <c r="DXQ14" s="433"/>
      <c r="DXR14" s="433"/>
      <c r="DXS14" s="433"/>
      <c r="DXT14" s="433"/>
      <c r="DXU14" s="433"/>
      <c r="DXV14" s="433"/>
      <c r="DXW14" s="433"/>
      <c r="DXX14" s="433"/>
      <c r="DXY14" s="433"/>
      <c r="DXZ14" s="433"/>
      <c r="DYA14" s="433"/>
      <c r="DYB14" s="433"/>
      <c r="DYC14" s="433"/>
      <c r="DYD14" s="433"/>
      <c r="DYE14" s="433"/>
      <c r="DYF14" s="433"/>
      <c r="DYG14" s="433"/>
      <c r="DYH14" s="433"/>
      <c r="DYI14" s="433"/>
      <c r="DYJ14" s="433"/>
      <c r="DYK14" s="433"/>
      <c r="DYL14" s="433"/>
      <c r="DYM14" s="433"/>
      <c r="DYN14" s="433"/>
      <c r="DYO14" s="433"/>
      <c r="DYP14" s="433"/>
      <c r="DYQ14" s="433"/>
      <c r="DYR14" s="433"/>
      <c r="DYS14" s="433"/>
      <c r="DYT14" s="433"/>
      <c r="DYU14" s="433"/>
      <c r="DYV14" s="433"/>
      <c r="DYW14" s="433"/>
      <c r="DYX14" s="433"/>
      <c r="DYY14" s="433"/>
      <c r="DYZ14" s="433"/>
      <c r="DZA14" s="433"/>
      <c r="DZB14" s="433"/>
      <c r="DZC14" s="433"/>
      <c r="DZD14" s="433"/>
      <c r="DZE14" s="433"/>
      <c r="DZF14" s="433"/>
      <c r="DZG14" s="433"/>
      <c r="DZH14" s="433"/>
      <c r="DZI14" s="433"/>
      <c r="DZJ14" s="433"/>
      <c r="DZK14" s="433"/>
      <c r="DZL14" s="433"/>
      <c r="DZM14" s="433"/>
      <c r="DZN14" s="433"/>
      <c r="DZO14" s="433"/>
      <c r="DZP14" s="433"/>
      <c r="DZQ14" s="433"/>
      <c r="DZR14" s="433"/>
      <c r="DZS14" s="433"/>
      <c r="DZT14" s="433"/>
      <c r="DZU14" s="433"/>
      <c r="DZV14" s="433"/>
      <c r="DZW14" s="433"/>
      <c r="DZX14" s="433"/>
      <c r="DZY14" s="433"/>
      <c r="DZZ14" s="433"/>
      <c r="EAA14" s="433"/>
      <c r="EAB14" s="433"/>
      <c r="EAC14" s="433"/>
      <c r="EAD14" s="433"/>
      <c r="EAE14" s="433"/>
      <c r="EAF14" s="433"/>
      <c r="EAG14" s="433"/>
      <c r="EAH14" s="433"/>
      <c r="EAI14" s="433"/>
      <c r="EAJ14" s="433"/>
      <c r="EAK14" s="433"/>
      <c r="EAL14" s="433"/>
      <c r="EAM14" s="433"/>
      <c r="EAN14" s="433"/>
      <c r="EAO14" s="433"/>
      <c r="EAP14" s="433"/>
      <c r="EAQ14" s="433"/>
      <c r="EAR14" s="433"/>
      <c r="EAS14" s="433"/>
      <c r="EAT14" s="433"/>
      <c r="EAU14" s="433"/>
      <c r="EAV14" s="433"/>
      <c r="EAW14" s="433"/>
      <c r="EAX14" s="433"/>
      <c r="EAY14" s="433"/>
      <c r="EAZ14" s="433"/>
      <c r="EBA14" s="433"/>
      <c r="EBB14" s="433"/>
      <c r="EBC14" s="433"/>
      <c r="EBD14" s="433"/>
      <c r="EBE14" s="433"/>
      <c r="EBF14" s="433"/>
      <c r="EBG14" s="433"/>
      <c r="EBH14" s="433"/>
      <c r="EBI14" s="433"/>
      <c r="EBJ14" s="433"/>
      <c r="EBK14" s="433"/>
      <c r="EBL14" s="433"/>
      <c r="EBM14" s="433"/>
      <c r="EBN14" s="433"/>
      <c r="EBO14" s="433"/>
      <c r="EBP14" s="433"/>
      <c r="EBQ14" s="433"/>
      <c r="EBR14" s="433"/>
      <c r="EBS14" s="433"/>
      <c r="EBT14" s="433"/>
      <c r="EBU14" s="433"/>
      <c r="EBV14" s="433"/>
      <c r="EBW14" s="433"/>
      <c r="EBX14" s="433"/>
      <c r="EBY14" s="433"/>
      <c r="EBZ14" s="433"/>
      <c r="ECA14" s="433"/>
      <c r="ECB14" s="433"/>
      <c r="ECC14" s="433"/>
      <c r="ECD14" s="433"/>
      <c r="ECE14" s="433"/>
      <c r="ECF14" s="433"/>
      <c r="ECG14" s="433"/>
      <c r="ECH14" s="433"/>
      <c r="ECI14" s="433"/>
      <c r="ECJ14" s="433"/>
      <c r="ECK14" s="433"/>
      <c r="ECL14" s="433"/>
      <c r="ECM14" s="433"/>
      <c r="ECN14" s="433"/>
      <c r="ECO14" s="433"/>
      <c r="ECP14" s="433"/>
      <c r="ECQ14" s="433"/>
      <c r="ECR14" s="433"/>
      <c r="ECS14" s="433"/>
      <c r="ECT14" s="433"/>
      <c r="ECU14" s="433"/>
      <c r="ECV14" s="433"/>
      <c r="ECW14" s="433"/>
      <c r="ECX14" s="433"/>
      <c r="ECY14" s="433"/>
      <c r="ECZ14" s="433"/>
      <c r="EDA14" s="433"/>
      <c r="EDB14" s="433"/>
      <c r="EDC14" s="433"/>
      <c r="EDD14" s="433"/>
      <c r="EDE14" s="433"/>
      <c r="EDF14" s="433"/>
      <c r="EDG14" s="433"/>
      <c r="EDH14" s="433"/>
      <c r="EDI14" s="433"/>
      <c r="EDJ14" s="433"/>
      <c r="EDK14" s="433"/>
      <c r="EDL14" s="433"/>
      <c r="EDM14" s="433"/>
      <c r="EDN14" s="433"/>
      <c r="EDO14" s="433"/>
      <c r="EDP14" s="433"/>
      <c r="EDQ14" s="433"/>
      <c r="EDR14" s="433"/>
      <c r="EDS14" s="433"/>
      <c r="EDT14" s="433"/>
      <c r="EDU14" s="433"/>
      <c r="EDV14" s="433"/>
      <c r="EDW14" s="433"/>
      <c r="EDX14" s="433"/>
      <c r="EDY14" s="433"/>
      <c r="EDZ14" s="433"/>
      <c r="EEA14" s="433"/>
      <c r="EEB14" s="433"/>
      <c r="EEC14" s="433"/>
      <c r="EED14" s="433"/>
      <c r="EEE14" s="433"/>
      <c r="EEF14" s="433"/>
      <c r="EEG14" s="433"/>
      <c r="EEH14" s="433"/>
      <c r="EEI14" s="433"/>
      <c r="EEJ14" s="433"/>
      <c r="EEK14" s="433"/>
      <c r="EEL14" s="433"/>
      <c r="EEM14" s="433"/>
      <c r="EEN14" s="433"/>
      <c r="EEO14" s="433"/>
      <c r="EEP14" s="433"/>
      <c r="EEQ14" s="433"/>
      <c r="EER14" s="433"/>
      <c r="EES14" s="433"/>
      <c r="EET14" s="433"/>
      <c r="EEU14" s="433"/>
      <c r="EEV14" s="433"/>
      <c r="EEW14" s="433"/>
      <c r="EEX14" s="433"/>
      <c r="EEY14" s="433"/>
      <c r="EEZ14" s="433"/>
      <c r="EFA14" s="433"/>
      <c r="EFB14" s="433"/>
      <c r="EFC14" s="433"/>
      <c r="EFD14" s="433"/>
      <c r="EFE14" s="433"/>
      <c r="EFF14" s="433"/>
      <c r="EFG14" s="433"/>
      <c r="EFH14" s="433"/>
      <c r="EFI14" s="433"/>
      <c r="EFJ14" s="433"/>
      <c r="EFK14" s="433"/>
      <c r="EFL14" s="433"/>
      <c r="EFM14" s="433"/>
      <c r="EFN14" s="433"/>
      <c r="EFO14" s="433"/>
      <c r="EFP14" s="433"/>
      <c r="EFQ14" s="433"/>
      <c r="EFR14" s="433"/>
      <c r="EFS14" s="433"/>
      <c r="EFT14" s="433"/>
      <c r="EFU14" s="433"/>
      <c r="EFV14" s="433"/>
      <c r="EFW14" s="433"/>
      <c r="EFX14" s="433"/>
      <c r="EFY14" s="433"/>
      <c r="EFZ14" s="433"/>
      <c r="EGA14" s="433"/>
      <c r="EGB14" s="433"/>
      <c r="EGC14" s="433"/>
      <c r="EGD14" s="433"/>
      <c r="EGE14" s="433"/>
      <c r="EGF14" s="433"/>
      <c r="EGG14" s="433"/>
      <c r="EGH14" s="433"/>
      <c r="EGI14" s="433"/>
      <c r="EGJ14" s="433"/>
      <c r="EGK14" s="433"/>
      <c r="EGL14" s="433"/>
      <c r="EGM14" s="433"/>
      <c r="EGN14" s="433"/>
      <c r="EGO14" s="433"/>
      <c r="EGP14" s="433"/>
      <c r="EGQ14" s="433"/>
      <c r="EGR14" s="433"/>
      <c r="EGS14" s="433"/>
      <c r="EGT14" s="433"/>
      <c r="EGU14" s="433"/>
      <c r="EGV14" s="433"/>
      <c r="EGW14" s="433"/>
      <c r="EGX14" s="433"/>
      <c r="EGY14" s="433"/>
      <c r="EGZ14" s="433"/>
      <c r="EHA14" s="433"/>
      <c r="EHB14" s="433"/>
      <c r="EHC14" s="433"/>
      <c r="EHD14" s="433"/>
      <c r="EHE14" s="433"/>
      <c r="EHF14" s="433"/>
      <c r="EHG14" s="433"/>
      <c r="EHH14" s="433"/>
      <c r="EHI14" s="433"/>
      <c r="EHJ14" s="433"/>
      <c r="EHK14" s="433"/>
      <c r="EHL14" s="433"/>
      <c r="EHM14" s="433"/>
      <c r="EHN14" s="433"/>
      <c r="EHO14" s="433"/>
      <c r="EHP14" s="433"/>
      <c r="EHQ14" s="433"/>
      <c r="EHR14" s="433"/>
      <c r="EHS14" s="433"/>
      <c r="EHT14" s="433"/>
      <c r="EHU14" s="433"/>
      <c r="EHV14" s="433"/>
      <c r="EHW14" s="433"/>
      <c r="EHX14" s="433"/>
      <c r="EHY14" s="433"/>
      <c r="EHZ14" s="433"/>
      <c r="EIA14" s="433"/>
      <c r="EIB14" s="433"/>
      <c r="EIC14" s="433"/>
      <c r="EID14" s="433"/>
      <c r="EIE14" s="433"/>
      <c r="EIF14" s="433"/>
      <c r="EIG14" s="433"/>
      <c r="EIH14" s="433"/>
      <c r="EII14" s="433"/>
      <c r="EIJ14" s="433"/>
      <c r="EIK14" s="433"/>
      <c r="EIL14" s="433"/>
      <c r="EIM14" s="433"/>
      <c r="EIN14" s="433"/>
      <c r="EIO14" s="433"/>
      <c r="EIP14" s="433"/>
      <c r="EIQ14" s="433"/>
      <c r="EIR14" s="433"/>
      <c r="EIS14" s="433"/>
      <c r="EIT14" s="433"/>
      <c r="EIU14" s="433"/>
      <c r="EIV14" s="433"/>
      <c r="EIW14" s="433"/>
      <c r="EIX14" s="433"/>
      <c r="EIY14" s="433"/>
      <c r="EIZ14" s="433"/>
      <c r="EJA14" s="433"/>
      <c r="EJB14" s="433"/>
      <c r="EJC14" s="433"/>
      <c r="EJD14" s="433"/>
      <c r="EJE14" s="433"/>
      <c r="EJF14" s="433"/>
      <c r="EJG14" s="433"/>
      <c r="EJH14" s="433"/>
      <c r="EJI14" s="433"/>
      <c r="EJJ14" s="433"/>
      <c r="EJK14" s="433"/>
      <c r="EJL14" s="433"/>
      <c r="EJM14" s="433"/>
      <c r="EJN14" s="433"/>
      <c r="EJO14" s="433"/>
      <c r="EJP14" s="433"/>
      <c r="EJQ14" s="433"/>
      <c r="EJR14" s="433"/>
      <c r="EJS14" s="433"/>
      <c r="EJT14" s="433"/>
      <c r="EJU14" s="433"/>
      <c r="EJV14" s="433"/>
      <c r="EJW14" s="433"/>
      <c r="EJX14" s="433"/>
      <c r="EJY14" s="433"/>
      <c r="EJZ14" s="433"/>
      <c r="EKA14" s="433"/>
      <c r="EKB14" s="433"/>
      <c r="EKC14" s="433"/>
      <c r="EKD14" s="433"/>
      <c r="EKE14" s="433"/>
      <c r="EKF14" s="433"/>
      <c r="EKG14" s="433"/>
      <c r="EKH14" s="433"/>
      <c r="EKI14" s="433"/>
      <c r="EKJ14" s="433"/>
      <c r="EKK14" s="433"/>
      <c r="EKL14" s="433"/>
      <c r="EKM14" s="433"/>
      <c r="EKN14" s="433"/>
      <c r="EKO14" s="433"/>
      <c r="EKP14" s="433"/>
      <c r="EKQ14" s="433"/>
      <c r="EKR14" s="433"/>
      <c r="EKS14" s="433"/>
      <c r="EKT14" s="433"/>
      <c r="EKU14" s="433"/>
      <c r="EKV14" s="433"/>
      <c r="EKW14" s="433"/>
      <c r="EKX14" s="433"/>
      <c r="EKY14" s="433"/>
      <c r="EKZ14" s="433"/>
      <c r="ELA14" s="433"/>
      <c r="ELB14" s="433"/>
      <c r="ELC14" s="433"/>
      <c r="ELD14" s="433"/>
      <c r="ELE14" s="433"/>
      <c r="ELF14" s="433"/>
      <c r="ELG14" s="433"/>
      <c r="ELH14" s="433"/>
      <c r="ELI14" s="433"/>
      <c r="ELJ14" s="433"/>
      <c r="ELK14" s="433"/>
      <c r="ELL14" s="433"/>
      <c r="ELM14" s="433"/>
      <c r="ELN14" s="433"/>
      <c r="ELO14" s="433"/>
      <c r="ELP14" s="433"/>
      <c r="ELQ14" s="433"/>
      <c r="ELR14" s="433"/>
      <c r="ELS14" s="433"/>
      <c r="ELT14" s="433"/>
      <c r="ELU14" s="433"/>
      <c r="ELV14" s="433"/>
      <c r="ELW14" s="433"/>
      <c r="ELX14" s="433"/>
      <c r="ELY14" s="433"/>
      <c r="ELZ14" s="433"/>
      <c r="EMA14" s="433"/>
      <c r="EMB14" s="433"/>
      <c r="EMC14" s="433"/>
      <c r="EMD14" s="433"/>
      <c r="EME14" s="433"/>
      <c r="EMF14" s="433"/>
      <c r="EMG14" s="433"/>
      <c r="EMH14" s="433"/>
      <c r="EMI14" s="433"/>
      <c r="EMJ14" s="433"/>
      <c r="EMK14" s="433"/>
      <c r="EML14" s="433"/>
      <c r="EMM14" s="433"/>
      <c r="EMN14" s="433"/>
      <c r="EMO14" s="433"/>
      <c r="EMP14" s="433"/>
      <c r="EMQ14" s="433"/>
      <c r="EMR14" s="433"/>
      <c r="EMS14" s="433"/>
      <c r="EMT14" s="433"/>
      <c r="EMU14" s="433"/>
      <c r="EMV14" s="433"/>
      <c r="EMW14" s="433"/>
      <c r="EMX14" s="433"/>
      <c r="EMY14" s="433"/>
      <c r="EMZ14" s="433"/>
      <c r="ENA14" s="433"/>
      <c r="ENB14" s="433"/>
      <c r="ENC14" s="433"/>
      <c r="END14" s="433"/>
      <c r="ENE14" s="433"/>
      <c r="ENF14" s="433"/>
      <c r="ENG14" s="433"/>
      <c r="ENH14" s="433"/>
      <c r="ENI14" s="433"/>
      <c r="ENJ14" s="433"/>
      <c r="ENK14" s="433"/>
      <c r="ENL14" s="433"/>
      <c r="ENM14" s="433"/>
      <c r="ENN14" s="433"/>
      <c r="ENO14" s="433"/>
      <c r="ENP14" s="433"/>
      <c r="ENQ14" s="433"/>
      <c r="ENR14" s="433"/>
      <c r="ENS14" s="433"/>
      <c r="ENT14" s="433"/>
      <c r="ENU14" s="433"/>
      <c r="ENV14" s="433"/>
      <c r="ENW14" s="433"/>
      <c r="ENX14" s="433"/>
      <c r="ENY14" s="433"/>
      <c r="ENZ14" s="433"/>
      <c r="EOA14" s="433"/>
      <c r="EOB14" s="433"/>
      <c r="EOC14" s="433"/>
      <c r="EOD14" s="433"/>
      <c r="EOE14" s="433"/>
      <c r="EOF14" s="433"/>
      <c r="EOG14" s="433"/>
      <c r="EOH14" s="433"/>
      <c r="EOI14" s="433"/>
      <c r="EOJ14" s="433"/>
      <c r="EOK14" s="433"/>
      <c r="EOL14" s="433"/>
      <c r="EOM14" s="433"/>
      <c r="EON14" s="433"/>
      <c r="EOO14" s="433"/>
      <c r="EOP14" s="433"/>
      <c r="EOQ14" s="433"/>
      <c r="EOR14" s="433"/>
      <c r="EOS14" s="433"/>
      <c r="EOT14" s="433"/>
      <c r="EOU14" s="433"/>
      <c r="EOV14" s="433"/>
      <c r="EOW14" s="433"/>
      <c r="EOX14" s="433"/>
      <c r="EOY14" s="433"/>
      <c r="EOZ14" s="433"/>
      <c r="EPA14" s="433"/>
      <c r="EPB14" s="433"/>
      <c r="EPC14" s="433"/>
      <c r="EPD14" s="433"/>
      <c r="EPE14" s="433"/>
      <c r="EPF14" s="433"/>
      <c r="EPG14" s="433"/>
      <c r="EPH14" s="433"/>
      <c r="EPI14" s="433"/>
      <c r="EPJ14" s="433"/>
      <c r="EPK14" s="433"/>
      <c r="EPL14" s="433"/>
      <c r="EPM14" s="433"/>
      <c r="EPN14" s="433"/>
      <c r="EPO14" s="433"/>
      <c r="EPP14" s="433"/>
      <c r="EPQ14" s="433"/>
      <c r="EPR14" s="433"/>
      <c r="EPS14" s="433"/>
      <c r="EPT14" s="433"/>
      <c r="EPU14" s="433"/>
      <c r="EPV14" s="433"/>
      <c r="EPW14" s="433"/>
      <c r="EPX14" s="433"/>
      <c r="EPY14" s="433"/>
      <c r="EPZ14" s="433"/>
      <c r="EQA14" s="433"/>
      <c r="EQB14" s="433"/>
      <c r="EQC14" s="433"/>
      <c r="EQD14" s="433"/>
      <c r="EQE14" s="433"/>
      <c r="EQF14" s="433"/>
      <c r="EQG14" s="433"/>
      <c r="EQH14" s="433"/>
      <c r="EQI14" s="433"/>
      <c r="EQJ14" s="433"/>
      <c r="EQK14" s="433"/>
      <c r="EQL14" s="433"/>
      <c r="EQM14" s="433"/>
      <c r="EQN14" s="433"/>
      <c r="EQO14" s="433"/>
      <c r="EQP14" s="433"/>
      <c r="EQQ14" s="433"/>
      <c r="EQR14" s="433"/>
      <c r="EQS14" s="433"/>
      <c r="EQT14" s="433"/>
      <c r="EQU14" s="433"/>
      <c r="EQV14" s="433"/>
      <c r="EQW14" s="433"/>
      <c r="EQX14" s="433"/>
      <c r="EQY14" s="433"/>
      <c r="EQZ14" s="433"/>
      <c r="ERA14" s="433"/>
      <c r="ERB14" s="433"/>
      <c r="ERC14" s="433"/>
      <c r="ERD14" s="433"/>
      <c r="ERE14" s="433"/>
      <c r="ERF14" s="433"/>
      <c r="ERG14" s="433"/>
      <c r="ERH14" s="433"/>
      <c r="ERI14" s="433"/>
      <c r="ERJ14" s="433"/>
      <c r="ERK14" s="433"/>
      <c r="ERL14" s="433"/>
      <c r="ERM14" s="433"/>
      <c r="ERN14" s="433"/>
      <c r="ERO14" s="433"/>
      <c r="ERP14" s="433"/>
      <c r="ERQ14" s="433"/>
      <c r="ERR14" s="433"/>
      <c r="ERS14" s="433"/>
      <c r="ERT14" s="433"/>
      <c r="ERU14" s="433"/>
      <c r="ERV14" s="433"/>
      <c r="ERW14" s="433"/>
      <c r="ERX14" s="433"/>
      <c r="ERY14" s="433"/>
      <c r="ERZ14" s="433"/>
      <c r="ESA14" s="433"/>
      <c r="ESB14" s="433"/>
      <c r="ESC14" s="433"/>
      <c r="ESD14" s="433"/>
      <c r="ESE14" s="433"/>
      <c r="ESF14" s="433"/>
      <c r="ESG14" s="433"/>
      <c r="ESH14" s="433"/>
      <c r="ESI14" s="433"/>
      <c r="ESJ14" s="433"/>
      <c r="ESK14" s="433"/>
      <c r="ESL14" s="433"/>
      <c r="ESM14" s="433"/>
      <c r="ESN14" s="433"/>
      <c r="ESO14" s="433"/>
      <c r="ESP14" s="433"/>
      <c r="ESQ14" s="433"/>
      <c r="ESR14" s="433"/>
      <c r="ESS14" s="433"/>
      <c r="EST14" s="433"/>
      <c r="ESU14" s="433"/>
      <c r="ESV14" s="433"/>
      <c r="ESW14" s="433"/>
      <c r="ESX14" s="433"/>
      <c r="ESY14" s="433"/>
      <c r="ESZ14" s="433"/>
      <c r="ETA14" s="433"/>
      <c r="ETB14" s="433"/>
      <c r="ETC14" s="433"/>
      <c r="ETD14" s="433"/>
      <c r="ETE14" s="433"/>
      <c r="ETF14" s="433"/>
      <c r="ETG14" s="433"/>
      <c r="ETH14" s="433"/>
      <c r="ETI14" s="433"/>
      <c r="ETJ14" s="433"/>
      <c r="ETK14" s="433"/>
      <c r="ETL14" s="433"/>
      <c r="ETM14" s="433"/>
      <c r="ETN14" s="433"/>
      <c r="ETO14" s="433"/>
      <c r="ETP14" s="433"/>
      <c r="ETQ14" s="433"/>
      <c r="ETR14" s="433"/>
      <c r="ETS14" s="433"/>
      <c r="ETT14" s="433"/>
      <c r="ETU14" s="433"/>
      <c r="ETV14" s="433"/>
      <c r="ETW14" s="433"/>
      <c r="ETX14" s="433"/>
      <c r="ETY14" s="433"/>
      <c r="ETZ14" s="433"/>
      <c r="EUA14" s="433"/>
      <c r="EUB14" s="433"/>
      <c r="EUC14" s="433"/>
      <c r="EUD14" s="433"/>
      <c r="EUE14" s="433"/>
      <c r="EUF14" s="433"/>
      <c r="EUG14" s="433"/>
      <c r="EUH14" s="433"/>
      <c r="EUI14" s="433"/>
      <c r="EUJ14" s="433"/>
      <c r="EUK14" s="433"/>
      <c r="EUL14" s="433"/>
      <c r="EUM14" s="433"/>
      <c r="EUN14" s="433"/>
      <c r="EUO14" s="433"/>
      <c r="EUP14" s="433"/>
      <c r="EUQ14" s="433"/>
      <c r="EUR14" s="433"/>
      <c r="EUS14" s="433"/>
      <c r="EUT14" s="433"/>
      <c r="EUU14" s="433"/>
      <c r="EUV14" s="433"/>
      <c r="EUW14" s="433"/>
      <c r="EUX14" s="433"/>
      <c r="EUY14" s="433"/>
      <c r="EUZ14" s="433"/>
      <c r="EVA14" s="433"/>
      <c r="EVB14" s="433"/>
      <c r="EVC14" s="433"/>
      <c r="EVD14" s="433"/>
      <c r="EVE14" s="433"/>
      <c r="EVF14" s="433"/>
      <c r="EVG14" s="433"/>
      <c r="EVH14" s="433"/>
      <c r="EVI14" s="433"/>
      <c r="EVJ14" s="433"/>
      <c r="EVK14" s="433"/>
      <c r="EVL14" s="433"/>
      <c r="EVM14" s="433"/>
      <c r="EVN14" s="433"/>
      <c r="EVO14" s="433"/>
      <c r="EVP14" s="433"/>
      <c r="EVQ14" s="433"/>
      <c r="EVR14" s="433"/>
      <c r="EVS14" s="433"/>
      <c r="EVT14" s="433"/>
      <c r="EVU14" s="433"/>
      <c r="EVV14" s="433"/>
      <c r="EVW14" s="433"/>
      <c r="EVX14" s="433"/>
      <c r="EVY14" s="433"/>
      <c r="EVZ14" s="433"/>
      <c r="EWA14" s="433"/>
      <c r="EWB14" s="433"/>
      <c r="EWC14" s="433"/>
      <c r="EWD14" s="433"/>
      <c r="EWE14" s="433"/>
      <c r="EWF14" s="433"/>
      <c r="EWG14" s="433"/>
      <c r="EWH14" s="433"/>
      <c r="EWI14" s="433"/>
      <c r="EWJ14" s="433"/>
      <c r="EWK14" s="433"/>
      <c r="EWL14" s="433"/>
      <c r="EWM14" s="433"/>
      <c r="EWN14" s="433"/>
      <c r="EWO14" s="433"/>
      <c r="EWP14" s="433"/>
      <c r="EWQ14" s="433"/>
      <c r="EWR14" s="433"/>
      <c r="EWS14" s="433"/>
      <c r="EWT14" s="433"/>
      <c r="EWU14" s="433"/>
      <c r="EWV14" s="433"/>
      <c r="EWW14" s="433"/>
      <c r="EWX14" s="433"/>
      <c r="EWY14" s="433"/>
      <c r="EWZ14" s="433"/>
      <c r="EXA14" s="433"/>
      <c r="EXB14" s="433"/>
      <c r="EXC14" s="433"/>
      <c r="EXD14" s="433"/>
      <c r="EXE14" s="433"/>
      <c r="EXF14" s="433"/>
      <c r="EXG14" s="433"/>
      <c r="EXH14" s="433"/>
      <c r="EXI14" s="433"/>
      <c r="EXJ14" s="433"/>
      <c r="EXK14" s="433"/>
      <c r="EXL14" s="433"/>
      <c r="EXM14" s="433"/>
      <c r="EXN14" s="433"/>
      <c r="EXO14" s="433"/>
      <c r="EXP14" s="433"/>
      <c r="EXQ14" s="433"/>
      <c r="EXR14" s="433"/>
      <c r="EXS14" s="433"/>
      <c r="EXT14" s="433"/>
      <c r="EXU14" s="433"/>
      <c r="EXV14" s="433"/>
      <c r="EXW14" s="433"/>
      <c r="EXX14" s="433"/>
      <c r="EXY14" s="433"/>
      <c r="EXZ14" s="433"/>
      <c r="EYA14" s="433"/>
      <c r="EYB14" s="433"/>
      <c r="EYC14" s="433"/>
      <c r="EYD14" s="433"/>
      <c r="EYE14" s="433"/>
      <c r="EYF14" s="433"/>
      <c r="EYG14" s="433"/>
      <c r="EYH14" s="433"/>
      <c r="EYI14" s="433"/>
      <c r="EYJ14" s="433"/>
      <c r="EYK14" s="433"/>
      <c r="EYL14" s="433"/>
      <c r="EYM14" s="433"/>
      <c r="EYN14" s="433"/>
      <c r="EYO14" s="433"/>
      <c r="EYP14" s="433"/>
      <c r="EYQ14" s="433"/>
      <c r="EYR14" s="433"/>
      <c r="EYS14" s="433"/>
      <c r="EYT14" s="433"/>
      <c r="EYU14" s="433"/>
      <c r="EYV14" s="433"/>
      <c r="EYW14" s="433"/>
      <c r="EYX14" s="433"/>
      <c r="EYY14" s="433"/>
      <c r="EYZ14" s="433"/>
      <c r="EZA14" s="433"/>
      <c r="EZB14" s="433"/>
      <c r="EZC14" s="433"/>
      <c r="EZD14" s="433"/>
      <c r="EZE14" s="433"/>
      <c r="EZF14" s="433"/>
      <c r="EZG14" s="433"/>
      <c r="EZH14" s="433"/>
      <c r="EZI14" s="433"/>
      <c r="EZJ14" s="433"/>
      <c r="EZK14" s="433"/>
      <c r="EZL14" s="433"/>
      <c r="EZM14" s="433"/>
      <c r="EZN14" s="433"/>
      <c r="EZO14" s="433"/>
      <c r="EZP14" s="433"/>
      <c r="EZQ14" s="433"/>
      <c r="EZR14" s="433"/>
      <c r="EZS14" s="433"/>
      <c r="EZT14" s="433"/>
      <c r="EZU14" s="433"/>
      <c r="EZV14" s="433"/>
      <c r="EZW14" s="433"/>
      <c r="EZX14" s="433"/>
      <c r="EZY14" s="433"/>
      <c r="EZZ14" s="433"/>
      <c r="FAA14" s="433"/>
      <c r="FAB14" s="433"/>
      <c r="FAC14" s="433"/>
      <c r="FAD14" s="433"/>
      <c r="FAE14" s="433"/>
      <c r="FAF14" s="433"/>
      <c r="FAG14" s="433"/>
      <c r="FAH14" s="433"/>
      <c r="FAI14" s="433"/>
      <c r="FAJ14" s="433"/>
      <c r="FAK14" s="433"/>
      <c r="FAL14" s="433"/>
      <c r="FAM14" s="433"/>
      <c r="FAN14" s="433"/>
      <c r="FAO14" s="433"/>
      <c r="FAP14" s="433"/>
      <c r="FAQ14" s="433"/>
      <c r="FAR14" s="433"/>
      <c r="FAS14" s="433"/>
      <c r="FAT14" s="433"/>
      <c r="FAU14" s="433"/>
      <c r="FAV14" s="433"/>
      <c r="FAW14" s="433"/>
      <c r="FAX14" s="433"/>
      <c r="FAY14" s="433"/>
      <c r="FAZ14" s="433"/>
      <c r="FBA14" s="433"/>
      <c r="FBB14" s="433"/>
      <c r="FBC14" s="433"/>
      <c r="FBD14" s="433"/>
      <c r="FBE14" s="433"/>
      <c r="FBF14" s="433"/>
      <c r="FBG14" s="433"/>
      <c r="FBH14" s="433"/>
      <c r="FBI14" s="433"/>
      <c r="FBJ14" s="433"/>
      <c r="FBK14" s="433"/>
      <c r="FBL14" s="433"/>
      <c r="FBM14" s="433"/>
      <c r="FBN14" s="433"/>
      <c r="FBO14" s="433"/>
      <c r="FBP14" s="433"/>
      <c r="FBQ14" s="433"/>
      <c r="FBR14" s="433"/>
      <c r="FBS14" s="433"/>
      <c r="FBT14" s="433"/>
      <c r="FBU14" s="433"/>
      <c r="FBV14" s="433"/>
      <c r="FBW14" s="433"/>
      <c r="FBX14" s="433"/>
      <c r="FBY14" s="433"/>
      <c r="FBZ14" s="433"/>
      <c r="FCA14" s="433"/>
      <c r="FCB14" s="433"/>
      <c r="FCC14" s="433"/>
      <c r="FCD14" s="433"/>
      <c r="FCE14" s="433"/>
      <c r="FCF14" s="433"/>
      <c r="FCG14" s="433"/>
      <c r="FCH14" s="433"/>
      <c r="FCI14" s="433"/>
      <c r="FCJ14" s="433"/>
      <c r="FCK14" s="433"/>
      <c r="FCL14" s="433"/>
      <c r="FCM14" s="433"/>
      <c r="FCN14" s="433"/>
      <c r="FCO14" s="433"/>
      <c r="FCP14" s="433"/>
      <c r="FCQ14" s="433"/>
      <c r="FCR14" s="433"/>
      <c r="FCS14" s="433"/>
      <c r="FCT14" s="433"/>
      <c r="FCU14" s="433"/>
      <c r="FCV14" s="433"/>
      <c r="FCW14" s="433"/>
      <c r="FCX14" s="433"/>
      <c r="FCY14" s="433"/>
      <c r="FCZ14" s="433"/>
      <c r="FDA14" s="433"/>
      <c r="FDB14" s="433"/>
      <c r="FDC14" s="433"/>
      <c r="FDD14" s="433"/>
      <c r="FDE14" s="433"/>
      <c r="FDF14" s="433"/>
      <c r="FDG14" s="433"/>
      <c r="FDH14" s="433"/>
      <c r="FDI14" s="433"/>
      <c r="FDJ14" s="433"/>
      <c r="FDK14" s="433"/>
      <c r="FDL14" s="433"/>
      <c r="FDM14" s="433"/>
      <c r="FDN14" s="433"/>
      <c r="FDO14" s="433"/>
      <c r="FDP14" s="433"/>
      <c r="FDQ14" s="433"/>
      <c r="FDR14" s="433"/>
      <c r="FDS14" s="433"/>
      <c r="FDT14" s="433"/>
      <c r="FDU14" s="433"/>
      <c r="FDV14" s="433"/>
      <c r="FDW14" s="433"/>
      <c r="FDX14" s="433"/>
      <c r="FDY14" s="433"/>
      <c r="FDZ14" s="433"/>
      <c r="FEA14" s="433"/>
      <c r="FEB14" s="433"/>
      <c r="FEC14" s="433"/>
      <c r="FED14" s="433"/>
      <c r="FEE14" s="433"/>
      <c r="FEF14" s="433"/>
      <c r="FEG14" s="433"/>
      <c r="FEH14" s="433"/>
      <c r="FEI14" s="433"/>
      <c r="FEJ14" s="433"/>
      <c r="FEK14" s="433"/>
      <c r="FEL14" s="433"/>
      <c r="FEM14" s="433"/>
      <c r="FEN14" s="433"/>
      <c r="FEO14" s="433"/>
      <c r="FEP14" s="433"/>
      <c r="FEQ14" s="433"/>
      <c r="FER14" s="433"/>
      <c r="FES14" s="433"/>
      <c r="FET14" s="433"/>
      <c r="FEU14" s="433"/>
      <c r="FEV14" s="433"/>
      <c r="FEW14" s="433"/>
      <c r="FEX14" s="433"/>
      <c r="FEY14" s="433"/>
      <c r="FEZ14" s="433"/>
      <c r="FFA14" s="433"/>
      <c r="FFB14" s="433"/>
      <c r="FFC14" s="433"/>
      <c r="FFD14" s="433"/>
      <c r="FFE14" s="433"/>
      <c r="FFF14" s="433"/>
      <c r="FFG14" s="433"/>
      <c r="FFH14" s="433"/>
      <c r="FFI14" s="433"/>
      <c r="FFJ14" s="433"/>
      <c r="FFK14" s="433"/>
      <c r="FFL14" s="433"/>
      <c r="FFM14" s="433"/>
      <c r="FFN14" s="433"/>
      <c r="FFO14" s="433"/>
      <c r="FFP14" s="433"/>
      <c r="FFQ14" s="433"/>
      <c r="FFR14" s="433"/>
      <c r="FFS14" s="433"/>
      <c r="FFT14" s="433"/>
      <c r="FFU14" s="433"/>
      <c r="FFV14" s="433"/>
      <c r="FFW14" s="433"/>
      <c r="FFX14" s="433"/>
      <c r="FFY14" s="433"/>
      <c r="FFZ14" s="433"/>
      <c r="FGA14" s="433"/>
      <c r="FGB14" s="433"/>
      <c r="FGC14" s="433"/>
      <c r="FGD14" s="433"/>
      <c r="FGE14" s="433"/>
      <c r="FGF14" s="433"/>
      <c r="FGG14" s="433"/>
      <c r="FGH14" s="433"/>
      <c r="FGI14" s="433"/>
      <c r="FGJ14" s="433"/>
      <c r="FGK14" s="433"/>
      <c r="FGL14" s="433"/>
      <c r="FGM14" s="433"/>
      <c r="FGN14" s="433"/>
      <c r="FGO14" s="433"/>
      <c r="FGP14" s="433"/>
      <c r="FGQ14" s="433"/>
      <c r="FGR14" s="433"/>
      <c r="FGS14" s="433"/>
      <c r="FGT14" s="433"/>
      <c r="FGU14" s="433"/>
      <c r="FGV14" s="433"/>
      <c r="FGW14" s="433"/>
      <c r="FGX14" s="433"/>
      <c r="FGY14" s="433"/>
      <c r="FGZ14" s="433"/>
      <c r="FHA14" s="433"/>
      <c r="FHB14" s="433"/>
      <c r="FHC14" s="433"/>
      <c r="FHD14" s="433"/>
      <c r="FHE14" s="433"/>
      <c r="FHF14" s="433"/>
      <c r="FHG14" s="433"/>
      <c r="FHH14" s="433"/>
      <c r="FHI14" s="433"/>
      <c r="FHJ14" s="433"/>
      <c r="FHK14" s="433"/>
      <c r="FHL14" s="433"/>
      <c r="FHM14" s="433"/>
      <c r="FHN14" s="433"/>
      <c r="FHO14" s="433"/>
      <c r="FHP14" s="433"/>
      <c r="FHQ14" s="433"/>
      <c r="FHR14" s="433"/>
      <c r="FHS14" s="433"/>
      <c r="FHT14" s="433"/>
      <c r="FHU14" s="433"/>
      <c r="FHV14" s="433"/>
      <c r="FHW14" s="433"/>
      <c r="FHX14" s="433"/>
      <c r="FHY14" s="433"/>
      <c r="FHZ14" s="433"/>
      <c r="FIA14" s="433"/>
      <c r="FIB14" s="433"/>
      <c r="FIC14" s="433"/>
      <c r="FID14" s="433"/>
      <c r="FIE14" s="433"/>
      <c r="FIF14" s="433"/>
      <c r="FIG14" s="433"/>
      <c r="FIH14" s="433"/>
      <c r="FII14" s="433"/>
      <c r="FIJ14" s="433"/>
      <c r="FIK14" s="433"/>
      <c r="FIL14" s="433"/>
      <c r="FIM14" s="433"/>
      <c r="FIN14" s="433"/>
      <c r="FIO14" s="433"/>
      <c r="FIP14" s="433"/>
      <c r="FIQ14" s="433"/>
      <c r="FIR14" s="433"/>
      <c r="FIS14" s="433"/>
      <c r="FIT14" s="433"/>
      <c r="FIU14" s="433"/>
      <c r="FIV14" s="433"/>
      <c r="FIW14" s="433"/>
      <c r="FIX14" s="433"/>
      <c r="FIY14" s="433"/>
      <c r="FIZ14" s="433"/>
      <c r="FJA14" s="433"/>
      <c r="FJB14" s="433"/>
      <c r="FJC14" s="433"/>
      <c r="FJD14" s="433"/>
      <c r="FJE14" s="433"/>
      <c r="FJF14" s="433"/>
      <c r="FJG14" s="433"/>
      <c r="FJH14" s="433"/>
      <c r="FJI14" s="433"/>
      <c r="FJJ14" s="433"/>
      <c r="FJK14" s="433"/>
      <c r="FJL14" s="433"/>
      <c r="FJM14" s="433"/>
      <c r="FJN14" s="433"/>
      <c r="FJO14" s="433"/>
      <c r="FJP14" s="433"/>
      <c r="FJQ14" s="433"/>
      <c r="FJR14" s="433"/>
      <c r="FJS14" s="433"/>
      <c r="FJT14" s="433"/>
      <c r="FJU14" s="433"/>
      <c r="FJV14" s="433"/>
      <c r="FJW14" s="433"/>
      <c r="FJX14" s="433"/>
      <c r="FJY14" s="433"/>
      <c r="FJZ14" s="433"/>
      <c r="FKA14" s="433"/>
      <c r="FKB14" s="433"/>
      <c r="FKC14" s="433"/>
      <c r="FKD14" s="433"/>
      <c r="FKE14" s="433"/>
      <c r="FKF14" s="433"/>
      <c r="FKG14" s="433"/>
      <c r="FKH14" s="433"/>
      <c r="FKI14" s="433"/>
      <c r="FKJ14" s="433"/>
      <c r="FKK14" s="433"/>
      <c r="FKL14" s="433"/>
      <c r="FKM14" s="433"/>
      <c r="FKN14" s="433"/>
      <c r="FKO14" s="433"/>
      <c r="FKP14" s="433"/>
      <c r="FKQ14" s="433"/>
      <c r="FKR14" s="433"/>
      <c r="FKS14" s="433"/>
      <c r="FKT14" s="433"/>
      <c r="FKU14" s="433"/>
      <c r="FKV14" s="433"/>
      <c r="FKW14" s="433"/>
      <c r="FKX14" s="433"/>
      <c r="FKY14" s="433"/>
      <c r="FKZ14" s="433"/>
      <c r="FLA14" s="433"/>
      <c r="FLB14" s="433"/>
      <c r="FLC14" s="433"/>
      <c r="FLD14" s="433"/>
      <c r="FLE14" s="433"/>
      <c r="FLF14" s="433"/>
      <c r="FLG14" s="433"/>
      <c r="FLH14" s="433"/>
      <c r="FLI14" s="433"/>
      <c r="FLJ14" s="433"/>
      <c r="FLK14" s="433"/>
      <c r="FLL14" s="433"/>
      <c r="FLM14" s="433"/>
      <c r="FLN14" s="433"/>
      <c r="FLO14" s="433"/>
      <c r="FLP14" s="433"/>
      <c r="FLQ14" s="433"/>
      <c r="FLR14" s="433"/>
      <c r="FLS14" s="433"/>
      <c r="FLT14" s="433"/>
      <c r="FLU14" s="433"/>
      <c r="FLV14" s="433"/>
      <c r="FLW14" s="433"/>
      <c r="FLX14" s="433"/>
      <c r="FLY14" s="433"/>
      <c r="FLZ14" s="433"/>
      <c r="FMA14" s="433"/>
      <c r="FMB14" s="433"/>
      <c r="FMC14" s="433"/>
      <c r="FMD14" s="433"/>
      <c r="FME14" s="433"/>
      <c r="FMF14" s="433"/>
      <c r="FMG14" s="433"/>
      <c r="FMH14" s="433"/>
      <c r="FMI14" s="433"/>
      <c r="FMJ14" s="433"/>
      <c r="FMK14" s="433"/>
      <c r="FML14" s="433"/>
      <c r="FMM14" s="433"/>
      <c r="FMN14" s="433"/>
      <c r="FMO14" s="433"/>
      <c r="FMP14" s="433"/>
      <c r="FMQ14" s="433"/>
      <c r="FMR14" s="433"/>
      <c r="FMS14" s="433"/>
      <c r="FMT14" s="433"/>
      <c r="FMU14" s="433"/>
      <c r="FMV14" s="433"/>
      <c r="FMW14" s="433"/>
      <c r="FMX14" s="433"/>
      <c r="FMY14" s="433"/>
      <c r="FMZ14" s="433"/>
      <c r="FNA14" s="433"/>
      <c r="FNB14" s="433"/>
      <c r="FNC14" s="433"/>
      <c r="FND14" s="433"/>
      <c r="FNE14" s="433"/>
      <c r="FNF14" s="433"/>
      <c r="FNG14" s="433"/>
      <c r="FNH14" s="433"/>
      <c r="FNI14" s="433"/>
      <c r="FNJ14" s="433"/>
      <c r="FNK14" s="433"/>
      <c r="FNL14" s="433"/>
      <c r="FNM14" s="433"/>
      <c r="FNN14" s="433"/>
      <c r="FNO14" s="433"/>
      <c r="FNP14" s="433"/>
      <c r="FNQ14" s="433"/>
      <c r="FNR14" s="433"/>
      <c r="FNS14" s="433"/>
      <c r="FNT14" s="433"/>
      <c r="FNU14" s="433"/>
      <c r="FNV14" s="433"/>
      <c r="FNW14" s="433"/>
      <c r="FNX14" s="433"/>
      <c r="FNY14" s="433"/>
      <c r="FNZ14" s="433"/>
      <c r="FOA14" s="433"/>
      <c r="FOB14" s="433"/>
      <c r="FOC14" s="433"/>
      <c r="FOD14" s="433"/>
      <c r="FOE14" s="433"/>
      <c r="FOF14" s="433"/>
      <c r="FOG14" s="433"/>
      <c r="FOH14" s="433"/>
      <c r="FOI14" s="433"/>
      <c r="FOJ14" s="433"/>
      <c r="FOK14" s="433"/>
      <c r="FOL14" s="433"/>
      <c r="FOM14" s="433"/>
      <c r="FON14" s="433"/>
      <c r="FOO14" s="433"/>
      <c r="FOP14" s="433"/>
      <c r="FOQ14" s="433"/>
      <c r="FOR14" s="433"/>
      <c r="FOS14" s="433"/>
      <c r="FOT14" s="433"/>
      <c r="FOU14" s="433"/>
      <c r="FOV14" s="433"/>
      <c r="FOW14" s="433"/>
      <c r="FOX14" s="433"/>
      <c r="FOY14" s="433"/>
      <c r="FOZ14" s="433"/>
      <c r="FPA14" s="433"/>
      <c r="FPB14" s="433"/>
      <c r="FPC14" s="433"/>
      <c r="FPD14" s="433"/>
      <c r="FPE14" s="433"/>
      <c r="FPF14" s="433"/>
      <c r="FPG14" s="433"/>
      <c r="FPH14" s="433"/>
      <c r="FPI14" s="433"/>
      <c r="FPJ14" s="433"/>
      <c r="FPK14" s="433"/>
      <c r="FPL14" s="433"/>
      <c r="FPM14" s="433"/>
      <c r="FPN14" s="433"/>
      <c r="FPO14" s="433"/>
      <c r="FPP14" s="433"/>
      <c r="FPQ14" s="433"/>
      <c r="FPR14" s="433"/>
      <c r="FPS14" s="433"/>
      <c r="FPT14" s="433"/>
      <c r="FPU14" s="433"/>
      <c r="FPV14" s="433"/>
      <c r="FPW14" s="433"/>
      <c r="FPX14" s="433"/>
      <c r="FPY14" s="433"/>
      <c r="FPZ14" s="433"/>
      <c r="FQA14" s="433"/>
      <c r="FQB14" s="433"/>
      <c r="FQC14" s="433"/>
      <c r="FQD14" s="433"/>
      <c r="FQE14" s="433"/>
      <c r="FQF14" s="433"/>
      <c r="FQG14" s="433"/>
      <c r="FQH14" s="433"/>
      <c r="FQI14" s="433"/>
      <c r="FQJ14" s="433"/>
      <c r="FQK14" s="433"/>
      <c r="FQL14" s="433"/>
      <c r="FQM14" s="433"/>
      <c r="FQN14" s="433"/>
      <c r="FQO14" s="433"/>
      <c r="FQP14" s="433"/>
      <c r="FQQ14" s="433"/>
      <c r="FQR14" s="433"/>
      <c r="FQS14" s="433"/>
      <c r="FQT14" s="433"/>
      <c r="FQU14" s="433"/>
      <c r="FQV14" s="433"/>
      <c r="FQW14" s="433"/>
      <c r="FQX14" s="433"/>
      <c r="FQY14" s="433"/>
      <c r="FQZ14" s="433"/>
      <c r="FRA14" s="433"/>
      <c r="FRB14" s="433"/>
      <c r="FRC14" s="433"/>
      <c r="FRD14" s="433"/>
      <c r="FRE14" s="433"/>
      <c r="FRF14" s="433"/>
      <c r="FRG14" s="433"/>
      <c r="FRH14" s="433"/>
      <c r="FRI14" s="433"/>
      <c r="FRJ14" s="433"/>
      <c r="FRK14" s="433"/>
      <c r="FRL14" s="433"/>
      <c r="FRM14" s="433"/>
      <c r="FRN14" s="433"/>
      <c r="FRO14" s="433"/>
      <c r="FRP14" s="433"/>
      <c r="FRQ14" s="433"/>
      <c r="FRR14" s="433"/>
      <c r="FRS14" s="433"/>
      <c r="FRT14" s="433"/>
      <c r="FRU14" s="433"/>
      <c r="FRV14" s="433"/>
      <c r="FRW14" s="433"/>
      <c r="FRX14" s="433"/>
      <c r="FRY14" s="433"/>
      <c r="FRZ14" s="433"/>
      <c r="FSA14" s="433"/>
      <c r="FSB14" s="433"/>
      <c r="FSC14" s="433"/>
      <c r="FSD14" s="433"/>
      <c r="FSE14" s="433"/>
      <c r="FSF14" s="433"/>
      <c r="FSG14" s="433"/>
      <c r="FSH14" s="433"/>
      <c r="FSI14" s="433"/>
      <c r="FSJ14" s="433"/>
      <c r="FSK14" s="433"/>
      <c r="FSL14" s="433"/>
      <c r="FSM14" s="433"/>
      <c r="FSN14" s="433"/>
      <c r="FSO14" s="433"/>
      <c r="FSP14" s="433"/>
      <c r="FSQ14" s="433"/>
      <c r="FSR14" s="433"/>
      <c r="FSS14" s="433"/>
      <c r="FST14" s="433"/>
      <c r="FSU14" s="433"/>
      <c r="FSV14" s="433"/>
      <c r="FSW14" s="433"/>
      <c r="FSX14" s="433"/>
      <c r="FSY14" s="433"/>
      <c r="FSZ14" s="433"/>
      <c r="FTA14" s="433"/>
      <c r="FTB14" s="433"/>
      <c r="FTC14" s="433"/>
      <c r="FTD14" s="433"/>
      <c r="FTE14" s="433"/>
      <c r="FTF14" s="433"/>
      <c r="FTG14" s="433"/>
      <c r="FTH14" s="433"/>
      <c r="FTI14" s="433"/>
      <c r="FTJ14" s="433"/>
      <c r="FTK14" s="433"/>
      <c r="FTL14" s="433"/>
      <c r="FTM14" s="433"/>
      <c r="FTN14" s="433"/>
      <c r="FTO14" s="433"/>
      <c r="FTP14" s="433"/>
      <c r="FTQ14" s="433"/>
      <c r="FTR14" s="433"/>
      <c r="FTS14" s="433"/>
      <c r="FTT14" s="433"/>
      <c r="FTU14" s="433"/>
      <c r="FTV14" s="433"/>
      <c r="FTW14" s="433"/>
      <c r="FTX14" s="433"/>
      <c r="FTY14" s="433"/>
      <c r="FTZ14" s="433"/>
      <c r="FUA14" s="433"/>
      <c r="FUB14" s="433"/>
      <c r="FUC14" s="433"/>
      <c r="FUD14" s="433"/>
      <c r="FUE14" s="433"/>
      <c r="FUF14" s="433"/>
      <c r="FUG14" s="433"/>
      <c r="FUH14" s="433"/>
      <c r="FUI14" s="433"/>
      <c r="FUJ14" s="433"/>
      <c r="FUK14" s="433"/>
      <c r="FUL14" s="433"/>
      <c r="FUM14" s="433"/>
      <c r="FUN14" s="433"/>
      <c r="FUO14" s="433"/>
      <c r="FUP14" s="433"/>
      <c r="FUQ14" s="433"/>
      <c r="FUR14" s="433"/>
      <c r="FUS14" s="433"/>
      <c r="FUT14" s="433"/>
      <c r="FUU14" s="433"/>
      <c r="FUV14" s="433"/>
      <c r="FUW14" s="433"/>
      <c r="FUX14" s="433"/>
      <c r="FUY14" s="433"/>
      <c r="FUZ14" s="433"/>
      <c r="FVA14" s="433"/>
      <c r="FVB14" s="433"/>
      <c r="FVC14" s="433"/>
      <c r="FVD14" s="433"/>
      <c r="FVE14" s="433"/>
      <c r="FVF14" s="433"/>
      <c r="FVG14" s="433"/>
      <c r="FVH14" s="433"/>
      <c r="FVI14" s="433"/>
      <c r="FVJ14" s="433"/>
      <c r="FVK14" s="433"/>
      <c r="FVL14" s="433"/>
      <c r="FVM14" s="433"/>
      <c r="FVN14" s="433"/>
      <c r="FVO14" s="433"/>
      <c r="FVP14" s="433"/>
      <c r="FVQ14" s="433"/>
      <c r="FVR14" s="433"/>
      <c r="FVS14" s="433"/>
      <c r="FVT14" s="433"/>
      <c r="FVU14" s="433"/>
      <c r="FVV14" s="433"/>
      <c r="FVW14" s="433"/>
      <c r="FVX14" s="433"/>
      <c r="FVY14" s="433"/>
      <c r="FVZ14" s="433"/>
      <c r="FWA14" s="433"/>
      <c r="FWB14" s="433"/>
      <c r="FWC14" s="433"/>
      <c r="FWD14" s="433"/>
      <c r="FWE14" s="433"/>
      <c r="FWF14" s="433"/>
      <c r="FWG14" s="433"/>
      <c r="FWH14" s="433"/>
      <c r="FWI14" s="433"/>
      <c r="FWJ14" s="433"/>
      <c r="FWK14" s="433"/>
      <c r="FWL14" s="433"/>
      <c r="FWM14" s="433"/>
      <c r="FWN14" s="433"/>
      <c r="FWO14" s="433"/>
      <c r="FWP14" s="433"/>
      <c r="FWQ14" s="433"/>
      <c r="FWR14" s="433"/>
      <c r="FWS14" s="433"/>
      <c r="FWT14" s="433"/>
      <c r="FWU14" s="433"/>
      <c r="FWV14" s="433"/>
      <c r="FWW14" s="433"/>
      <c r="FWX14" s="433"/>
      <c r="FWY14" s="433"/>
      <c r="FWZ14" s="433"/>
      <c r="FXA14" s="433"/>
      <c r="FXB14" s="433"/>
      <c r="FXC14" s="433"/>
      <c r="FXD14" s="433"/>
      <c r="FXE14" s="433"/>
      <c r="FXF14" s="433"/>
      <c r="FXG14" s="433"/>
      <c r="FXH14" s="433"/>
      <c r="FXI14" s="433"/>
      <c r="FXJ14" s="433"/>
      <c r="FXK14" s="433"/>
      <c r="FXL14" s="433"/>
      <c r="FXM14" s="433"/>
      <c r="FXN14" s="433"/>
      <c r="FXO14" s="433"/>
      <c r="FXP14" s="433"/>
      <c r="FXQ14" s="433"/>
      <c r="FXR14" s="433"/>
      <c r="FXS14" s="433"/>
      <c r="FXT14" s="433"/>
      <c r="FXU14" s="433"/>
      <c r="FXV14" s="433"/>
      <c r="FXW14" s="433"/>
      <c r="FXX14" s="433"/>
      <c r="FXY14" s="433"/>
      <c r="FXZ14" s="433"/>
      <c r="FYA14" s="433"/>
      <c r="FYB14" s="433"/>
      <c r="FYC14" s="433"/>
      <c r="FYD14" s="433"/>
      <c r="FYE14" s="433"/>
      <c r="FYF14" s="433"/>
      <c r="FYG14" s="433"/>
      <c r="FYH14" s="433"/>
      <c r="FYI14" s="433"/>
      <c r="FYJ14" s="433"/>
      <c r="FYK14" s="433"/>
      <c r="FYL14" s="433"/>
      <c r="FYM14" s="433"/>
      <c r="FYN14" s="433"/>
      <c r="FYO14" s="433"/>
      <c r="FYP14" s="433"/>
      <c r="FYQ14" s="433"/>
      <c r="FYR14" s="433"/>
      <c r="FYS14" s="433"/>
      <c r="FYT14" s="433"/>
      <c r="FYU14" s="433"/>
      <c r="FYV14" s="433"/>
      <c r="FYW14" s="433"/>
      <c r="FYX14" s="433"/>
      <c r="FYY14" s="433"/>
      <c r="FYZ14" s="433"/>
      <c r="FZA14" s="433"/>
      <c r="FZB14" s="433"/>
      <c r="FZC14" s="433"/>
      <c r="FZD14" s="433"/>
      <c r="FZE14" s="433"/>
      <c r="FZF14" s="433"/>
      <c r="FZG14" s="433"/>
      <c r="FZH14" s="433"/>
      <c r="FZI14" s="433"/>
      <c r="FZJ14" s="433"/>
      <c r="FZK14" s="433"/>
      <c r="FZL14" s="433"/>
      <c r="FZM14" s="433"/>
      <c r="FZN14" s="433"/>
      <c r="FZO14" s="433"/>
      <c r="FZP14" s="433"/>
      <c r="FZQ14" s="433"/>
      <c r="FZR14" s="433"/>
      <c r="FZS14" s="433"/>
      <c r="FZT14" s="433"/>
      <c r="FZU14" s="433"/>
      <c r="FZV14" s="433"/>
      <c r="FZW14" s="433"/>
      <c r="FZX14" s="433"/>
      <c r="FZY14" s="433"/>
      <c r="FZZ14" s="433"/>
      <c r="GAA14" s="433"/>
      <c r="GAB14" s="433"/>
      <c r="GAC14" s="433"/>
      <c r="GAD14" s="433"/>
      <c r="GAE14" s="433"/>
      <c r="GAF14" s="433"/>
      <c r="GAG14" s="433"/>
      <c r="GAH14" s="433"/>
      <c r="GAI14" s="433"/>
      <c r="GAJ14" s="433"/>
      <c r="GAK14" s="433"/>
      <c r="GAL14" s="433"/>
      <c r="GAM14" s="433"/>
      <c r="GAN14" s="433"/>
      <c r="GAO14" s="433"/>
      <c r="GAP14" s="433"/>
      <c r="GAQ14" s="433"/>
      <c r="GAR14" s="433"/>
      <c r="GAS14" s="433"/>
      <c r="GAT14" s="433"/>
      <c r="GAU14" s="433"/>
      <c r="GAV14" s="433"/>
      <c r="GAW14" s="433"/>
      <c r="GAX14" s="433"/>
      <c r="GAY14" s="433"/>
      <c r="GAZ14" s="433"/>
      <c r="GBA14" s="433"/>
      <c r="GBB14" s="433"/>
      <c r="GBC14" s="433"/>
      <c r="GBD14" s="433"/>
      <c r="GBE14" s="433"/>
      <c r="GBF14" s="433"/>
      <c r="GBG14" s="433"/>
      <c r="GBH14" s="433"/>
      <c r="GBI14" s="433"/>
      <c r="GBJ14" s="433"/>
      <c r="GBK14" s="433"/>
      <c r="GBL14" s="433"/>
      <c r="GBM14" s="433"/>
      <c r="GBN14" s="433"/>
      <c r="GBO14" s="433"/>
      <c r="GBP14" s="433"/>
      <c r="GBQ14" s="433"/>
      <c r="GBR14" s="433"/>
      <c r="GBS14" s="433"/>
      <c r="GBT14" s="433"/>
      <c r="GBU14" s="433"/>
      <c r="GBV14" s="433"/>
      <c r="GBW14" s="433"/>
      <c r="GBX14" s="433"/>
      <c r="GBY14" s="433"/>
      <c r="GBZ14" s="433"/>
      <c r="GCA14" s="433"/>
      <c r="GCB14" s="433"/>
      <c r="GCC14" s="433"/>
      <c r="GCD14" s="433"/>
      <c r="GCE14" s="433"/>
      <c r="GCF14" s="433"/>
      <c r="GCG14" s="433"/>
      <c r="GCH14" s="433"/>
      <c r="GCI14" s="433"/>
      <c r="GCJ14" s="433"/>
      <c r="GCK14" s="433"/>
      <c r="GCL14" s="433"/>
      <c r="GCM14" s="433"/>
      <c r="GCN14" s="433"/>
      <c r="GCO14" s="433"/>
      <c r="GCP14" s="433"/>
      <c r="GCQ14" s="433"/>
      <c r="GCR14" s="433"/>
      <c r="GCS14" s="433"/>
      <c r="GCT14" s="433"/>
      <c r="GCU14" s="433"/>
      <c r="GCV14" s="433"/>
      <c r="GCW14" s="433"/>
      <c r="GCX14" s="433"/>
      <c r="GCY14" s="433"/>
      <c r="GCZ14" s="433"/>
      <c r="GDA14" s="433"/>
      <c r="GDB14" s="433"/>
      <c r="GDC14" s="433"/>
      <c r="GDD14" s="433"/>
      <c r="GDE14" s="433"/>
      <c r="GDF14" s="433"/>
      <c r="GDG14" s="433"/>
      <c r="GDH14" s="433"/>
      <c r="GDI14" s="433"/>
      <c r="GDJ14" s="433"/>
      <c r="GDK14" s="433"/>
      <c r="GDL14" s="433"/>
      <c r="GDM14" s="433"/>
      <c r="GDN14" s="433"/>
      <c r="GDO14" s="433"/>
      <c r="GDP14" s="433"/>
      <c r="GDQ14" s="433"/>
      <c r="GDR14" s="433"/>
      <c r="GDS14" s="433"/>
      <c r="GDT14" s="433"/>
      <c r="GDU14" s="433"/>
      <c r="GDV14" s="433"/>
      <c r="GDW14" s="433"/>
      <c r="GDX14" s="433"/>
      <c r="GDY14" s="433"/>
      <c r="GDZ14" s="433"/>
      <c r="GEA14" s="433"/>
      <c r="GEB14" s="433"/>
      <c r="GEC14" s="433"/>
      <c r="GED14" s="433"/>
      <c r="GEE14" s="433"/>
      <c r="GEF14" s="433"/>
      <c r="GEG14" s="433"/>
      <c r="GEH14" s="433"/>
      <c r="GEI14" s="433"/>
      <c r="GEJ14" s="433"/>
      <c r="GEK14" s="433"/>
      <c r="GEL14" s="433"/>
      <c r="GEM14" s="433"/>
      <c r="GEN14" s="433"/>
      <c r="GEO14" s="433"/>
      <c r="GEP14" s="433"/>
      <c r="GEQ14" s="433"/>
      <c r="GER14" s="433"/>
      <c r="GES14" s="433"/>
      <c r="GET14" s="433"/>
      <c r="GEU14" s="433"/>
      <c r="GEV14" s="433"/>
      <c r="GEW14" s="433"/>
      <c r="GEX14" s="433"/>
      <c r="GEY14" s="433"/>
      <c r="GEZ14" s="433"/>
      <c r="GFA14" s="433"/>
      <c r="GFB14" s="433"/>
      <c r="GFC14" s="433"/>
      <c r="GFD14" s="433"/>
      <c r="GFE14" s="433"/>
      <c r="GFF14" s="433"/>
      <c r="GFG14" s="433"/>
      <c r="GFH14" s="433"/>
      <c r="GFI14" s="433"/>
      <c r="GFJ14" s="433"/>
      <c r="GFK14" s="433"/>
      <c r="GFL14" s="433"/>
      <c r="GFM14" s="433"/>
      <c r="GFN14" s="433"/>
      <c r="GFO14" s="433"/>
      <c r="GFP14" s="433"/>
      <c r="GFQ14" s="433"/>
      <c r="GFR14" s="433"/>
      <c r="GFS14" s="433"/>
      <c r="GFT14" s="433"/>
      <c r="GFU14" s="433"/>
      <c r="GFV14" s="433"/>
      <c r="GFW14" s="433"/>
      <c r="GFX14" s="433"/>
      <c r="GFY14" s="433"/>
      <c r="GFZ14" s="433"/>
      <c r="GGA14" s="433"/>
      <c r="GGB14" s="433"/>
      <c r="GGC14" s="433"/>
      <c r="GGD14" s="433"/>
      <c r="GGE14" s="433"/>
      <c r="GGF14" s="433"/>
      <c r="GGG14" s="433"/>
      <c r="GGH14" s="433"/>
      <c r="GGI14" s="433"/>
      <c r="GGJ14" s="433"/>
      <c r="GGK14" s="433"/>
      <c r="GGL14" s="433"/>
      <c r="GGM14" s="433"/>
      <c r="GGN14" s="433"/>
      <c r="GGO14" s="433"/>
      <c r="GGP14" s="433"/>
      <c r="GGQ14" s="433"/>
      <c r="GGR14" s="433"/>
      <c r="GGS14" s="433"/>
      <c r="GGT14" s="433"/>
      <c r="GGU14" s="433"/>
      <c r="GGV14" s="433"/>
      <c r="GGW14" s="433"/>
      <c r="GGX14" s="433"/>
      <c r="GGY14" s="433"/>
      <c r="GGZ14" s="433"/>
      <c r="GHA14" s="433"/>
      <c r="GHB14" s="433"/>
      <c r="GHC14" s="433"/>
      <c r="GHD14" s="433"/>
      <c r="GHE14" s="433"/>
      <c r="GHF14" s="433"/>
      <c r="GHG14" s="433"/>
      <c r="GHH14" s="433"/>
      <c r="GHI14" s="433"/>
      <c r="GHJ14" s="433"/>
      <c r="GHK14" s="433"/>
      <c r="GHL14" s="433"/>
      <c r="GHM14" s="433"/>
      <c r="GHN14" s="433"/>
      <c r="GHO14" s="433"/>
      <c r="GHP14" s="433"/>
      <c r="GHQ14" s="433"/>
      <c r="GHR14" s="433"/>
      <c r="GHS14" s="433"/>
      <c r="GHT14" s="433"/>
      <c r="GHU14" s="433"/>
      <c r="GHV14" s="433"/>
      <c r="GHW14" s="433"/>
      <c r="GHX14" s="433"/>
      <c r="GHY14" s="433"/>
      <c r="GHZ14" s="433"/>
      <c r="GIA14" s="433"/>
      <c r="GIB14" s="433"/>
      <c r="GIC14" s="433"/>
      <c r="GID14" s="433"/>
      <c r="GIE14" s="433"/>
      <c r="GIF14" s="433"/>
      <c r="GIG14" s="433"/>
      <c r="GIH14" s="433"/>
      <c r="GII14" s="433"/>
      <c r="GIJ14" s="433"/>
      <c r="GIK14" s="433"/>
      <c r="GIL14" s="433"/>
      <c r="GIM14" s="433"/>
      <c r="GIN14" s="433"/>
      <c r="GIO14" s="433"/>
      <c r="GIP14" s="433"/>
      <c r="GIQ14" s="433"/>
      <c r="GIR14" s="433"/>
      <c r="GIS14" s="433"/>
      <c r="GIT14" s="433"/>
      <c r="GIU14" s="433"/>
      <c r="GIV14" s="433"/>
      <c r="GIW14" s="433"/>
      <c r="GIX14" s="433"/>
      <c r="GIY14" s="433"/>
      <c r="GIZ14" s="433"/>
      <c r="GJA14" s="433"/>
      <c r="GJB14" s="433"/>
      <c r="GJC14" s="433"/>
      <c r="GJD14" s="433"/>
      <c r="GJE14" s="433"/>
      <c r="GJF14" s="433"/>
      <c r="GJG14" s="433"/>
      <c r="GJH14" s="433"/>
      <c r="GJI14" s="433"/>
      <c r="GJJ14" s="433"/>
      <c r="GJK14" s="433"/>
      <c r="GJL14" s="433"/>
      <c r="GJM14" s="433"/>
      <c r="GJN14" s="433"/>
      <c r="GJO14" s="433"/>
      <c r="GJP14" s="433"/>
      <c r="GJQ14" s="433"/>
      <c r="GJR14" s="433"/>
      <c r="GJS14" s="433"/>
      <c r="GJT14" s="433"/>
      <c r="GJU14" s="433"/>
      <c r="GJV14" s="433"/>
      <c r="GJW14" s="433"/>
      <c r="GJX14" s="433"/>
      <c r="GJY14" s="433"/>
      <c r="GJZ14" s="433"/>
      <c r="GKA14" s="433"/>
      <c r="GKB14" s="433"/>
      <c r="GKC14" s="433"/>
      <c r="GKD14" s="433"/>
      <c r="GKE14" s="433"/>
      <c r="GKF14" s="433"/>
      <c r="GKG14" s="433"/>
      <c r="GKH14" s="433"/>
      <c r="GKI14" s="433"/>
      <c r="GKJ14" s="433"/>
      <c r="GKK14" s="433"/>
      <c r="GKL14" s="433"/>
      <c r="GKM14" s="433"/>
      <c r="GKN14" s="433"/>
      <c r="GKO14" s="433"/>
      <c r="GKP14" s="433"/>
      <c r="GKQ14" s="433"/>
      <c r="GKR14" s="433"/>
      <c r="GKS14" s="433"/>
      <c r="GKT14" s="433"/>
      <c r="GKU14" s="433"/>
      <c r="GKV14" s="433"/>
      <c r="GKW14" s="433"/>
      <c r="GKX14" s="433"/>
      <c r="GKY14" s="433"/>
      <c r="GKZ14" s="433"/>
      <c r="GLA14" s="433"/>
      <c r="GLB14" s="433"/>
      <c r="GLC14" s="433"/>
      <c r="GLD14" s="433"/>
      <c r="GLE14" s="433"/>
      <c r="GLF14" s="433"/>
      <c r="GLG14" s="433"/>
      <c r="GLH14" s="433"/>
      <c r="GLI14" s="433"/>
      <c r="GLJ14" s="433"/>
      <c r="GLK14" s="433"/>
      <c r="GLL14" s="433"/>
      <c r="GLM14" s="433"/>
      <c r="GLN14" s="433"/>
      <c r="GLO14" s="433"/>
      <c r="GLP14" s="433"/>
      <c r="GLQ14" s="433"/>
      <c r="GLR14" s="433"/>
      <c r="GLS14" s="433"/>
      <c r="GLT14" s="433"/>
      <c r="GLU14" s="433"/>
      <c r="GLV14" s="433"/>
      <c r="GLW14" s="433"/>
      <c r="GLX14" s="433"/>
      <c r="GLY14" s="433"/>
      <c r="GLZ14" s="433"/>
      <c r="GMA14" s="433"/>
      <c r="GMB14" s="433"/>
      <c r="GMC14" s="433"/>
      <c r="GMD14" s="433"/>
      <c r="GME14" s="433"/>
      <c r="GMF14" s="433"/>
      <c r="GMG14" s="433"/>
      <c r="GMH14" s="433"/>
      <c r="GMI14" s="433"/>
      <c r="GMJ14" s="433"/>
      <c r="GMK14" s="433"/>
      <c r="GML14" s="433"/>
      <c r="GMM14" s="433"/>
      <c r="GMN14" s="433"/>
      <c r="GMO14" s="433"/>
      <c r="GMP14" s="433"/>
      <c r="GMQ14" s="433"/>
      <c r="GMR14" s="433"/>
      <c r="GMS14" s="433"/>
      <c r="GMT14" s="433"/>
      <c r="GMU14" s="433"/>
      <c r="GMV14" s="433"/>
      <c r="GMW14" s="433"/>
      <c r="GMX14" s="433"/>
      <c r="GMY14" s="433"/>
      <c r="GMZ14" s="433"/>
      <c r="GNA14" s="433"/>
      <c r="GNB14" s="433"/>
      <c r="GNC14" s="433"/>
      <c r="GND14" s="433"/>
      <c r="GNE14" s="433"/>
      <c r="GNF14" s="433"/>
      <c r="GNG14" s="433"/>
      <c r="GNH14" s="433"/>
      <c r="GNI14" s="433"/>
      <c r="GNJ14" s="433"/>
      <c r="GNK14" s="433"/>
      <c r="GNL14" s="433"/>
      <c r="GNM14" s="433"/>
      <c r="GNN14" s="433"/>
      <c r="GNO14" s="433"/>
      <c r="GNP14" s="433"/>
      <c r="GNQ14" s="433"/>
      <c r="GNR14" s="433"/>
      <c r="GNS14" s="433"/>
      <c r="GNT14" s="433"/>
      <c r="GNU14" s="433"/>
      <c r="GNV14" s="433"/>
      <c r="GNW14" s="433"/>
      <c r="GNX14" s="433"/>
      <c r="GNY14" s="433"/>
      <c r="GNZ14" s="433"/>
      <c r="GOA14" s="433"/>
      <c r="GOB14" s="433"/>
      <c r="GOC14" s="433"/>
      <c r="GOD14" s="433"/>
      <c r="GOE14" s="433"/>
      <c r="GOF14" s="433"/>
      <c r="GOG14" s="433"/>
      <c r="GOH14" s="433"/>
      <c r="GOI14" s="433"/>
      <c r="GOJ14" s="433"/>
      <c r="GOK14" s="433"/>
      <c r="GOL14" s="433"/>
      <c r="GOM14" s="433"/>
      <c r="GON14" s="433"/>
      <c r="GOO14" s="433"/>
      <c r="GOP14" s="433"/>
      <c r="GOQ14" s="433"/>
      <c r="GOR14" s="433"/>
      <c r="GOS14" s="433"/>
      <c r="GOT14" s="433"/>
      <c r="GOU14" s="433"/>
      <c r="GOV14" s="433"/>
      <c r="GOW14" s="433"/>
      <c r="GOX14" s="433"/>
      <c r="GOY14" s="433"/>
      <c r="GOZ14" s="433"/>
      <c r="GPA14" s="433"/>
      <c r="GPB14" s="433"/>
      <c r="GPC14" s="433"/>
      <c r="GPD14" s="433"/>
      <c r="GPE14" s="433"/>
      <c r="GPF14" s="433"/>
      <c r="GPG14" s="433"/>
      <c r="GPH14" s="433"/>
      <c r="GPI14" s="433"/>
      <c r="GPJ14" s="433"/>
      <c r="GPK14" s="433"/>
      <c r="GPL14" s="433"/>
      <c r="GPM14" s="433"/>
      <c r="GPN14" s="433"/>
      <c r="GPO14" s="433"/>
      <c r="GPP14" s="433"/>
      <c r="GPQ14" s="433"/>
      <c r="GPR14" s="433"/>
      <c r="GPS14" s="433"/>
      <c r="GPT14" s="433"/>
      <c r="GPU14" s="433"/>
      <c r="GPV14" s="433"/>
      <c r="GPW14" s="433"/>
      <c r="GPX14" s="433"/>
      <c r="GPY14" s="433"/>
      <c r="GPZ14" s="433"/>
      <c r="GQA14" s="433"/>
      <c r="GQB14" s="433"/>
      <c r="GQC14" s="433"/>
      <c r="GQD14" s="433"/>
      <c r="GQE14" s="433"/>
      <c r="GQF14" s="433"/>
      <c r="GQG14" s="433"/>
      <c r="GQH14" s="433"/>
      <c r="GQI14" s="433"/>
      <c r="GQJ14" s="433"/>
      <c r="GQK14" s="433"/>
      <c r="GQL14" s="433"/>
      <c r="GQM14" s="433"/>
      <c r="GQN14" s="433"/>
      <c r="GQO14" s="433"/>
      <c r="GQP14" s="433"/>
      <c r="GQQ14" s="433"/>
      <c r="GQR14" s="433"/>
      <c r="GQS14" s="433"/>
      <c r="GQT14" s="433"/>
      <c r="GQU14" s="433"/>
      <c r="GQV14" s="433"/>
      <c r="GQW14" s="433"/>
      <c r="GQX14" s="433"/>
      <c r="GQY14" s="433"/>
      <c r="GQZ14" s="433"/>
      <c r="GRA14" s="433"/>
      <c r="GRB14" s="433"/>
      <c r="GRC14" s="433"/>
      <c r="GRD14" s="433"/>
      <c r="GRE14" s="433"/>
      <c r="GRF14" s="433"/>
      <c r="GRG14" s="433"/>
      <c r="GRH14" s="433"/>
      <c r="GRI14" s="433"/>
      <c r="GRJ14" s="433"/>
      <c r="GRK14" s="433"/>
      <c r="GRL14" s="433"/>
      <c r="GRM14" s="433"/>
      <c r="GRN14" s="433"/>
      <c r="GRO14" s="433"/>
      <c r="GRP14" s="433"/>
      <c r="GRQ14" s="433"/>
      <c r="GRR14" s="433"/>
      <c r="GRS14" s="433"/>
      <c r="GRT14" s="433"/>
      <c r="GRU14" s="433"/>
      <c r="GRV14" s="433"/>
      <c r="GRW14" s="433"/>
      <c r="GRX14" s="433"/>
      <c r="GRY14" s="433"/>
      <c r="GRZ14" s="433"/>
      <c r="GSA14" s="433"/>
      <c r="GSB14" s="433"/>
      <c r="GSC14" s="433"/>
      <c r="GSD14" s="433"/>
      <c r="GSE14" s="433"/>
      <c r="GSF14" s="433"/>
      <c r="GSG14" s="433"/>
      <c r="GSH14" s="433"/>
      <c r="GSI14" s="433"/>
      <c r="GSJ14" s="433"/>
      <c r="GSK14" s="433"/>
      <c r="GSL14" s="433"/>
      <c r="GSM14" s="433"/>
      <c r="GSN14" s="433"/>
      <c r="GSO14" s="433"/>
      <c r="GSP14" s="433"/>
      <c r="GSQ14" s="433"/>
      <c r="GSR14" s="433"/>
      <c r="GSS14" s="433"/>
      <c r="GST14" s="433"/>
      <c r="GSU14" s="433"/>
      <c r="GSV14" s="433"/>
      <c r="GSW14" s="433"/>
      <c r="GSX14" s="433"/>
      <c r="GSY14" s="433"/>
      <c r="GSZ14" s="433"/>
      <c r="GTA14" s="433"/>
      <c r="GTB14" s="433"/>
      <c r="GTC14" s="433"/>
      <c r="GTD14" s="433"/>
      <c r="GTE14" s="433"/>
      <c r="GTF14" s="433"/>
      <c r="GTG14" s="433"/>
      <c r="GTH14" s="433"/>
      <c r="GTI14" s="433"/>
      <c r="GTJ14" s="433"/>
      <c r="GTK14" s="433"/>
      <c r="GTL14" s="433"/>
      <c r="GTM14" s="433"/>
      <c r="GTN14" s="433"/>
      <c r="GTO14" s="433"/>
      <c r="GTP14" s="433"/>
      <c r="GTQ14" s="433"/>
      <c r="GTR14" s="433"/>
      <c r="GTS14" s="433"/>
      <c r="GTT14" s="433"/>
      <c r="GTU14" s="433"/>
      <c r="GTV14" s="433"/>
      <c r="GTW14" s="433"/>
      <c r="GTX14" s="433"/>
      <c r="GTY14" s="433"/>
      <c r="GTZ14" s="433"/>
      <c r="GUA14" s="433"/>
      <c r="GUB14" s="433"/>
      <c r="GUC14" s="433"/>
      <c r="GUD14" s="433"/>
      <c r="GUE14" s="433"/>
      <c r="GUF14" s="433"/>
      <c r="GUG14" s="433"/>
      <c r="GUH14" s="433"/>
      <c r="GUI14" s="433"/>
      <c r="GUJ14" s="433"/>
      <c r="GUK14" s="433"/>
      <c r="GUL14" s="433"/>
      <c r="GUM14" s="433"/>
      <c r="GUN14" s="433"/>
      <c r="GUO14" s="433"/>
      <c r="GUP14" s="433"/>
      <c r="GUQ14" s="433"/>
      <c r="GUR14" s="433"/>
      <c r="GUS14" s="433"/>
      <c r="GUT14" s="433"/>
      <c r="GUU14" s="433"/>
      <c r="GUV14" s="433"/>
      <c r="GUW14" s="433"/>
      <c r="GUX14" s="433"/>
      <c r="GUY14" s="433"/>
      <c r="GUZ14" s="433"/>
      <c r="GVA14" s="433"/>
      <c r="GVB14" s="433"/>
      <c r="GVC14" s="433"/>
      <c r="GVD14" s="433"/>
      <c r="GVE14" s="433"/>
      <c r="GVF14" s="433"/>
      <c r="GVG14" s="433"/>
      <c r="GVH14" s="433"/>
      <c r="GVI14" s="433"/>
      <c r="GVJ14" s="433"/>
      <c r="GVK14" s="433"/>
      <c r="GVL14" s="433"/>
      <c r="GVM14" s="433"/>
      <c r="GVN14" s="433"/>
      <c r="GVO14" s="433"/>
      <c r="GVP14" s="433"/>
      <c r="GVQ14" s="433"/>
      <c r="GVR14" s="433"/>
      <c r="GVS14" s="433"/>
      <c r="GVT14" s="433"/>
      <c r="GVU14" s="433"/>
      <c r="GVV14" s="433"/>
      <c r="GVW14" s="433"/>
      <c r="GVX14" s="433"/>
      <c r="GVY14" s="433"/>
      <c r="GVZ14" s="433"/>
      <c r="GWA14" s="433"/>
      <c r="GWB14" s="433"/>
      <c r="GWC14" s="433"/>
      <c r="GWD14" s="433"/>
      <c r="GWE14" s="433"/>
      <c r="GWF14" s="433"/>
      <c r="GWG14" s="433"/>
      <c r="GWH14" s="433"/>
      <c r="GWI14" s="433"/>
      <c r="GWJ14" s="433"/>
      <c r="GWK14" s="433"/>
      <c r="GWL14" s="433"/>
      <c r="GWM14" s="433"/>
      <c r="GWN14" s="433"/>
      <c r="GWO14" s="433"/>
      <c r="GWP14" s="433"/>
      <c r="GWQ14" s="433"/>
      <c r="GWR14" s="433"/>
      <c r="GWS14" s="433"/>
      <c r="GWT14" s="433"/>
      <c r="GWU14" s="433"/>
      <c r="GWV14" s="433"/>
      <c r="GWW14" s="433"/>
      <c r="GWX14" s="433"/>
      <c r="GWY14" s="433"/>
      <c r="GWZ14" s="433"/>
      <c r="GXA14" s="433"/>
      <c r="GXB14" s="433"/>
      <c r="GXC14" s="433"/>
      <c r="GXD14" s="433"/>
      <c r="GXE14" s="433"/>
      <c r="GXF14" s="433"/>
      <c r="GXG14" s="433"/>
      <c r="GXH14" s="433"/>
      <c r="GXI14" s="433"/>
      <c r="GXJ14" s="433"/>
      <c r="GXK14" s="433"/>
      <c r="GXL14" s="433"/>
      <c r="GXM14" s="433"/>
      <c r="GXN14" s="433"/>
      <c r="GXO14" s="433"/>
      <c r="GXP14" s="433"/>
      <c r="GXQ14" s="433"/>
      <c r="GXR14" s="433"/>
      <c r="GXS14" s="433"/>
      <c r="GXT14" s="433"/>
      <c r="GXU14" s="433"/>
      <c r="GXV14" s="433"/>
      <c r="GXW14" s="433"/>
      <c r="GXX14" s="433"/>
      <c r="GXY14" s="433"/>
      <c r="GXZ14" s="433"/>
      <c r="GYA14" s="433"/>
      <c r="GYB14" s="433"/>
      <c r="GYC14" s="433"/>
      <c r="GYD14" s="433"/>
      <c r="GYE14" s="433"/>
      <c r="GYF14" s="433"/>
      <c r="GYG14" s="433"/>
      <c r="GYH14" s="433"/>
      <c r="GYI14" s="433"/>
      <c r="GYJ14" s="433"/>
      <c r="GYK14" s="433"/>
      <c r="GYL14" s="433"/>
      <c r="GYM14" s="433"/>
      <c r="GYN14" s="433"/>
      <c r="GYO14" s="433"/>
      <c r="GYP14" s="433"/>
      <c r="GYQ14" s="433"/>
      <c r="GYR14" s="433"/>
      <c r="GYS14" s="433"/>
      <c r="GYT14" s="433"/>
      <c r="GYU14" s="433"/>
      <c r="GYV14" s="433"/>
      <c r="GYW14" s="433"/>
      <c r="GYX14" s="433"/>
      <c r="GYY14" s="433"/>
      <c r="GYZ14" s="433"/>
      <c r="GZA14" s="433"/>
      <c r="GZB14" s="433"/>
      <c r="GZC14" s="433"/>
      <c r="GZD14" s="433"/>
      <c r="GZE14" s="433"/>
      <c r="GZF14" s="433"/>
      <c r="GZG14" s="433"/>
      <c r="GZH14" s="433"/>
      <c r="GZI14" s="433"/>
      <c r="GZJ14" s="433"/>
      <c r="GZK14" s="433"/>
      <c r="GZL14" s="433"/>
      <c r="GZM14" s="433"/>
      <c r="GZN14" s="433"/>
      <c r="GZO14" s="433"/>
      <c r="GZP14" s="433"/>
      <c r="GZQ14" s="433"/>
      <c r="GZR14" s="433"/>
      <c r="GZS14" s="433"/>
      <c r="GZT14" s="433"/>
      <c r="GZU14" s="433"/>
      <c r="GZV14" s="433"/>
      <c r="GZW14" s="433"/>
      <c r="GZX14" s="433"/>
      <c r="GZY14" s="433"/>
      <c r="GZZ14" s="433"/>
      <c r="HAA14" s="433"/>
      <c r="HAB14" s="433"/>
      <c r="HAC14" s="433"/>
      <c r="HAD14" s="433"/>
      <c r="HAE14" s="433"/>
      <c r="HAF14" s="433"/>
      <c r="HAG14" s="433"/>
      <c r="HAH14" s="433"/>
      <c r="HAI14" s="433"/>
      <c r="HAJ14" s="433"/>
      <c r="HAK14" s="433"/>
      <c r="HAL14" s="433"/>
      <c r="HAM14" s="433"/>
      <c r="HAN14" s="433"/>
      <c r="HAO14" s="433"/>
      <c r="HAP14" s="433"/>
      <c r="HAQ14" s="433"/>
      <c r="HAR14" s="433"/>
      <c r="HAS14" s="433"/>
      <c r="HAT14" s="433"/>
      <c r="HAU14" s="433"/>
      <c r="HAV14" s="433"/>
      <c r="HAW14" s="433"/>
      <c r="HAX14" s="433"/>
      <c r="HAY14" s="433"/>
      <c r="HAZ14" s="433"/>
      <c r="HBA14" s="433"/>
      <c r="HBB14" s="433"/>
      <c r="HBC14" s="433"/>
      <c r="HBD14" s="433"/>
      <c r="HBE14" s="433"/>
      <c r="HBF14" s="433"/>
      <c r="HBG14" s="433"/>
      <c r="HBH14" s="433"/>
      <c r="HBI14" s="433"/>
      <c r="HBJ14" s="433"/>
      <c r="HBK14" s="433"/>
      <c r="HBL14" s="433"/>
      <c r="HBM14" s="433"/>
      <c r="HBN14" s="433"/>
      <c r="HBO14" s="433"/>
      <c r="HBP14" s="433"/>
      <c r="HBQ14" s="433"/>
      <c r="HBR14" s="433"/>
      <c r="HBS14" s="433"/>
      <c r="HBT14" s="433"/>
      <c r="HBU14" s="433"/>
      <c r="HBV14" s="433"/>
      <c r="HBW14" s="433"/>
      <c r="HBX14" s="433"/>
      <c r="HBY14" s="433"/>
      <c r="HBZ14" s="433"/>
      <c r="HCA14" s="433"/>
      <c r="HCB14" s="433"/>
      <c r="HCC14" s="433"/>
      <c r="HCD14" s="433"/>
      <c r="HCE14" s="433"/>
      <c r="HCF14" s="433"/>
      <c r="HCG14" s="433"/>
      <c r="HCH14" s="433"/>
      <c r="HCI14" s="433"/>
      <c r="HCJ14" s="433"/>
      <c r="HCK14" s="433"/>
      <c r="HCL14" s="433"/>
      <c r="HCM14" s="433"/>
      <c r="HCN14" s="433"/>
      <c r="HCO14" s="433"/>
      <c r="HCP14" s="433"/>
      <c r="HCQ14" s="433"/>
      <c r="HCR14" s="433"/>
      <c r="HCS14" s="433"/>
      <c r="HCT14" s="433"/>
      <c r="HCU14" s="433"/>
      <c r="HCV14" s="433"/>
      <c r="HCW14" s="433"/>
      <c r="HCX14" s="433"/>
      <c r="HCY14" s="433"/>
      <c r="HCZ14" s="433"/>
      <c r="HDA14" s="433"/>
      <c r="HDB14" s="433"/>
      <c r="HDC14" s="433"/>
      <c r="HDD14" s="433"/>
      <c r="HDE14" s="433"/>
      <c r="HDF14" s="433"/>
      <c r="HDG14" s="433"/>
      <c r="HDH14" s="433"/>
      <c r="HDI14" s="433"/>
      <c r="HDJ14" s="433"/>
      <c r="HDK14" s="433"/>
      <c r="HDL14" s="433"/>
      <c r="HDM14" s="433"/>
      <c r="HDN14" s="433"/>
      <c r="HDO14" s="433"/>
      <c r="HDP14" s="433"/>
      <c r="HDQ14" s="433"/>
      <c r="HDR14" s="433"/>
      <c r="HDS14" s="433"/>
      <c r="HDT14" s="433"/>
      <c r="HDU14" s="433"/>
      <c r="HDV14" s="433"/>
      <c r="HDW14" s="433"/>
      <c r="HDX14" s="433"/>
      <c r="HDY14" s="433"/>
      <c r="HDZ14" s="433"/>
      <c r="HEA14" s="433"/>
      <c r="HEB14" s="433"/>
      <c r="HEC14" s="433"/>
      <c r="HED14" s="433"/>
      <c r="HEE14" s="433"/>
      <c r="HEF14" s="433"/>
      <c r="HEG14" s="433"/>
      <c r="HEH14" s="433"/>
      <c r="HEI14" s="433"/>
      <c r="HEJ14" s="433"/>
      <c r="HEK14" s="433"/>
      <c r="HEL14" s="433"/>
      <c r="HEM14" s="433"/>
      <c r="HEN14" s="433"/>
      <c r="HEO14" s="433"/>
      <c r="HEP14" s="433"/>
      <c r="HEQ14" s="433"/>
      <c r="HER14" s="433"/>
      <c r="HES14" s="433"/>
      <c r="HET14" s="433"/>
      <c r="HEU14" s="433"/>
      <c r="HEV14" s="433"/>
      <c r="HEW14" s="433"/>
      <c r="HEX14" s="433"/>
      <c r="HEY14" s="433"/>
      <c r="HEZ14" s="433"/>
      <c r="HFA14" s="433"/>
      <c r="HFB14" s="433"/>
      <c r="HFC14" s="433"/>
      <c r="HFD14" s="433"/>
      <c r="HFE14" s="433"/>
      <c r="HFF14" s="433"/>
      <c r="HFG14" s="433"/>
      <c r="HFH14" s="433"/>
      <c r="HFI14" s="433"/>
      <c r="HFJ14" s="433"/>
      <c r="HFK14" s="433"/>
      <c r="HFL14" s="433"/>
      <c r="HFM14" s="433"/>
      <c r="HFN14" s="433"/>
      <c r="HFO14" s="433"/>
      <c r="HFP14" s="433"/>
      <c r="HFQ14" s="433"/>
      <c r="HFR14" s="433"/>
      <c r="HFS14" s="433"/>
      <c r="HFT14" s="433"/>
      <c r="HFU14" s="433"/>
      <c r="HFV14" s="433"/>
      <c r="HFW14" s="433"/>
      <c r="HFX14" s="433"/>
      <c r="HFY14" s="433"/>
      <c r="HFZ14" s="433"/>
      <c r="HGA14" s="433"/>
      <c r="HGB14" s="433"/>
      <c r="HGC14" s="433"/>
      <c r="HGD14" s="433"/>
      <c r="HGE14" s="433"/>
      <c r="HGF14" s="433"/>
      <c r="HGG14" s="433"/>
      <c r="HGH14" s="433"/>
      <c r="HGI14" s="433"/>
      <c r="HGJ14" s="433"/>
      <c r="HGK14" s="433"/>
      <c r="HGL14" s="433"/>
      <c r="HGM14" s="433"/>
      <c r="HGN14" s="433"/>
      <c r="HGO14" s="433"/>
      <c r="HGP14" s="433"/>
      <c r="HGQ14" s="433"/>
      <c r="HGR14" s="433"/>
      <c r="HGS14" s="433"/>
      <c r="HGT14" s="433"/>
      <c r="HGU14" s="433"/>
      <c r="HGV14" s="433"/>
      <c r="HGW14" s="433"/>
      <c r="HGX14" s="433"/>
      <c r="HGY14" s="433"/>
      <c r="HGZ14" s="433"/>
      <c r="HHA14" s="433"/>
      <c r="HHB14" s="433"/>
      <c r="HHC14" s="433"/>
      <c r="HHD14" s="433"/>
      <c r="HHE14" s="433"/>
      <c r="HHF14" s="433"/>
      <c r="HHG14" s="433"/>
      <c r="HHH14" s="433"/>
      <c r="HHI14" s="433"/>
      <c r="HHJ14" s="433"/>
      <c r="HHK14" s="433"/>
      <c r="HHL14" s="433"/>
      <c r="HHM14" s="433"/>
      <c r="HHN14" s="433"/>
      <c r="HHO14" s="433"/>
      <c r="HHP14" s="433"/>
      <c r="HHQ14" s="433"/>
      <c r="HHR14" s="433"/>
      <c r="HHS14" s="433"/>
      <c r="HHT14" s="433"/>
      <c r="HHU14" s="433"/>
      <c r="HHV14" s="433"/>
      <c r="HHW14" s="433"/>
      <c r="HHX14" s="433"/>
      <c r="HHY14" s="433"/>
      <c r="HHZ14" s="433"/>
      <c r="HIA14" s="433"/>
      <c r="HIB14" s="433"/>
      <c r="HIC14" s="433"/>
      <c r="HID14" s="433"/>
      <c r="HIE14" s="433"/>
      <c r="HIF14" s="433"/>
      <c r="HIG14" s="433"/>
      <c r="HIH14" s="433"/>
      <c r="HII14" s="433"/>
      <c r="HIJ14" s="433"/>
      <c r="HIK14" s="433"/>
      <c r="HIL14" s="433"/>
      <c r="HIM14" s="433"/>
      <c r="HIN14" s="433"/>
      <c r="HIO14" s="433"/>
      <c r="HIP14" s="433"/>
      <c r="HIQ14" s="433"/>
      <c r="HIR14" s="433"/>
      <c r="HIS14" s="433"/>
      <c r="HIT14" s="433"/>
      <c r="HIU14" s="433"/>
      <c r="HIV14" s="433"/>
      <c r="HIW14" s="433"/>
      <c r="HIX14" s="433"/>
      <c r="HIY14" s="433"/>
      <c r="HIZ14" s="433"/>
      <c r="HJA14" s="433"/>
      <c r="HJB14" s="433"/>
      <c r="HJC14" s="433"/>
      <c r="HJD14" s="433"/>
      <c r="HJE14" s="433"/>
      <c r="HJF14" s="433"/>
      <c r="HJG14" s="433"/>
      <c r="HJH14" s="433"/>
      <c r="HJI14" s="433"/>
      <c r="HJJ14" s="433"/>
      <c r="HJK14" s="433"/>
      <c r="HJL14" s="433"/>
      <c r="HJM14" s="433"/>
      <c r="HJN14" s="433"/>
      <c r="HJO14" s="433"/>
      <c r="HJP14" s="433"/>
      <c r="HJQ14" s="433"/>
      <c r="HJR14" s="433"/>
      <c r="HJS14" s="433"/>
      <c r="HJT14" s="433"/>
      <c r="HJU14" s="433"/>
      <c r="HJV14" s="433"/>
      <c r="HJW14" s="433"/>
      <c r="HJX14" s="433"/>
      <c r="HJY14" s="433"/>
      <c r="HJZ14" s="433"/>
      <c r="HKA14" s="433"/>
      <c r="HKB14" s="433"/>
      <c r="HKC14" s="433"/>
      <c r="HKD14" s="433"/>
      <c r="HKE14" s="433"/>
      <c r="HKF14" s="433"/>
      <c r="HKG14" s="433"/>
      <c r="HKH14" s="433"/>
      <c r="HKI14" s="433"/>
      <c r="HKJ14" s="433"/>
      <c r="HKK14" s="433"/>
      <c r="HKL14" s="433"/>
      <c r="HKM14" s="433"/>
      <c r="HKN14" s="433"/>
      <c r="HKO14" s="433"/>
      <c r="HKP14" s="433"/>
      <c r="HKQ14" s="433"/>
      <c r="HKR14" s="433"/>
      <c r="HKS14" s="433"/>
      <c r="HKT14" s="433"/>
      <c r="HKU14" s="433"/>
      <c r="HKV14" s="433"/>
      <c r="HKW14" s="433"/>
      <c r="HKX14" s="433"/>
      <c r="HKY14" s="433"/>
      <c r="HKZ14" s="433"/>
      <c r="HLA14" s="433"/>
      <c r="HLB14" s="433"/>
      <c r="HLC14" s="433"/>
      <c r="HLD14" s="433"/>
      <c r="HLE14" s="433"/>
      <c r="HLF14" s="433"/>
      <c r="HLG14" s="433"/>
      <c r="HLH14" s="433"/>
      <c r="HLI14" s="433"/>
      <c r="HLJ14" s="433"/>
      <c r="HLK14" s="433"/>
      <c r="HLL14" s="433"/>
      <c r="HLM14" s="433"/>
      <c r="HLN14" s="433"/>
      <c r="HLO14" s="433"/>
      <c r="HLP14" s="433"/>
      <c r="HLQ14" s="433"/>
      <c r="HLR14" s="433"/>
      <c r="HLS14" s="433"/>
      <c r="HLT14" s="433"/>
      <c r="HLU14" s="433"/>
      <c r="HLV14" s="433"/>
      <c r="HLW14" s="433"/>
      <c r="HLX14" s="433"/>
      <c r="HLY14" s="433"/>
      <c r="HLZ14" s="433"/>
      <c r="HMA14" s="433"/>
      <c r="HMB14" s="433"/>
      <c r="HMC14" s="433"/>
      <c r="HMD14" s="433"/>
      <c r="HME14" s="433"/>
      <c r="HMF14" s="433"/>
      <c r="HMG14" s="433"/>
      <c r="HMH14" s="433"/>
      <c r="HMI14" s="433"/>
      <c r="HMJ14" s="433"/>
      <c r="HMK14" s="433"/>
      <c r="HML14" s="433"/>
      <c r="HMM14" s="433"/>
      <c r="HMN14" s="433"/>
      <c r="HMO14" s="433"/>
      <c r="HMP14" s="433"/>
      <c r="HMQ14" s="433"/>
      <c r="HMR14" s="433"/>
      <c r="HMS14" s="433"/>
      <c r="HMT14" s="433"/>
      <c r="HMU14" s="433"/>
      <c r="HMV14" s="433"/>
      <c r="HMW14" s="433"/>
      <c r="HMX14" s="433"/>
      <c r="HMY14" s="433"/>
      <c r="HMZ14" s="433"/>
      <c r="HNA14" s="433"/>
      <c r="HNB14" s="433"/>
      <c r="HNC14" s="433"/>
      <c r="HND14" s="433"/>
      <c r="HNE14" s="433"/>
      <c r="HNF14" s="433"/>
      <c r="HNG14" s="433"/>
      <c r="HNH14" s="433"/>
      <c r="HNI14" s="433"/>
      <c r="HNJ14" s="433"/>
      <c r="HNK14" s="433"/>
      <c r="HNL14" s="433"/>
      <c r="HNM14" s="433"/>
      <c r="HNN14" s="433"/>
      <c r="HNO14" s="433"/>
      <c r="HNP14" s="433"/>
      <c r="HNQ14" s="433"/>
      <c r="HNR14" s="433"/>
      <c r="HNS14" s="433"/>
      <c r="HNT14" s="433"/>
      <c r="HNU14" s="433"/>
      <c r="HNV14" s="433"/>
      <c r="HNW14" s="433"/>
      <c r="HNX14" s="433"/>
      <c r="HNY14" s="433"/>
      <c r="HNZ14" s="433"/>
      <c r="HOA14" s="433"/>
      <c r="HOB14" s="433"/>
      <c r="HOC14" s="433"/>
      <c r="HOD14" s="433"/>
      <c r="HOE14" s="433"/>
      <c r="HOF14" s="433"/>
      <c r="HOG14" s="433"/>
      <c r="HOH14" s="433"/>
      <c r="HOI14" s="433"/>
      <c r="HOJ14" s="433"/>
      <c r="HOK14" s="433"/>
      <c r="HOL14" s="433"/>
      <c r="HOM14" s="433"/>
      <c r="HON14" s="433"/>
      <c r="HOO14" s="433"/>
      <c r="HOP14" s="433"/>
      <c r="HOQ14" s="433"/>
      <c r="HOR14" s="433"/>
      <c r="HOS14" s="433"/>
      <c r="HOT14" s="433"/>
      <c r="HOU14" s="433"/>
      <c r="HOV14" s="433"/>
      <c r="HOW14" s="433"/>
      <c r="HOX14" s="433"/>
      <c r="HOY14" s="433"/>
      <c r="HOZ14" s="433"/>
      <c r="HPA14" s="433"/>
      <c r="HPB14" s="433"/>
      <c r="HPC14" s="433"/>
      <c r="HPD14" s="433"/>
      <c r="HPE14" s="433"/>
      <c r="HPF14" s="433"/>
      <c r="HPG14" s="433"/>
      <c r="HPH14" s="433"/>
      <c r="HPI14" s="433"/>
      <c r="HPJ14" s="433"/>
      <c r="HPK14" s="433"/>
      <c r="HPL14" s="433"/>
      <c r="HPM14" s="433"/>
      <c r="HPN14" s="433"/>
      <c r="HPO14" s="433"/>
      <c r="HPP14" s="433"/>
      <c r="HPQ14" s="433"/>
      <c r="HPR14" s="433"/>
      <c r="HPS14" s="433"/>
      <c r="HPT14" s="433"/>
      <c r="HPU14" s="433"/>
      <c r="HPV14" s="433"/>
      <c r="HPW14" s="433"/>
      <c r="HPX14" s="433"/>
      <c r="HPY14" s="433"/>
      <c r="HPZ14" s="433"/>
      <c r="HQA14" s="433"/>
      <c r="HQB14" s="433"/>
      <c r="HQC14" s="433"/>
      <c r="HQD14" s="433"/>
      <c r="HQE14" s="433"/>
      <c r="HQF14" s="433"/>
      <c r="HQG14" s="433"/>
      <c r="HQH14" s="433"/>
      <c r="HQI14" s="433"/>
      <c r="HQJ14" s="433"/>
      <c r="HQK14" s="433"/>
      <c r="HQL14" s="433"/>
      <c r="HQM14" s="433"/>
      <c r="HQN14" s="433"/>
      <c r="HQO14" s="433"/>
      <c r="HQP14" s="433"/>
      <c r="HQQ14" s="433"/>
      <c r="HQR14" s="433"/>
      <c r="HQS14" s="433"/>
      <c r="HQT14" s="433"/>
      <c r="HQU14" s="433"/>
      <c r="HQV14" s="433"/>
      <c r="HQW14" s="433"/>
      <c r="HQX14" s="433"/>
      <c r="HQY14" s="433"/>
      <c r="HQZ14" s="433"/>
      <c r="HRA14" s="433"/>
      <c r="HRB14" s="433"/>
      <c r="HRC14" s="433"/>
      <c r="HRD14" s="433"/>
      <c r="HRE14" s="433"/>
      <c r="HRF14" s="433"/>
      <c r="HRG14" s="433"/>
      <c r="HRH14" s="433"/>
      <c r="HRI14" s="433"/>
      <c r="HRJ14" s="433"/>
      <c r="HRK14" s="433"/>
      <c r="HRL14" s="433"/>
      <c r="HRM14" s="433"/>
      <c r="HRN14" s="433"/>
      <c r="HRO14" s="433"/>
      <c r="HRP14" s="433"/>
      <c r="HRQ14" s="433"/>
      <c r="HRR14" s="433"/>
      <c r="HRS14" s="433"/>
      <c r="HRT14" s="433"/>
      <c r="HRU14" s="433"/>
      <c r="HRV14" s="433"/>
      <c r="HRW14" s="433"/>
      <c r="HRX14" s="433"/>
      <c r="HRY14" s="433"/>
      <c r="HRZ14" s="433"/>
      <c r="HSA14" s="433"/>
      <c r="HSB14" s="433"/>
      <c r="HSC14" s="433"/>
      <c r="HSD14" s="433"/>
      <c r="HSE14" s="433"/>
      <c r="HSF14" s="433"/>
      <c r="HSG14" s="433"/>
      <c r="HSH14" s="433"/>
      <c r="HSI14" s="433"/>
      <c r="HSJ14" s="433"/>
      <c r="HSK14" s="433"/>
      <c r="HSL14" s="433"/>
      <c r="HSM14" s="433"/>
      <c r="HSN14" s="433"/>
      <c r="HSO14" s="433"/>
      <c r="HSP14" s="433"/>
      <c r="HSQ14" s="433"/>
      <c r="HSR14" s="433"/>
      <c r="HSS14" s="433"/>
      <c r="HST14" s="433"/>
      <c r="HSU14" s="433"/>
      <c r="HSV14" s="433"/>
      <c r="HSW14" s="433"/>
      <c r="HSX14" s="433"/>
      <c r="HSY14" s="433"/>
      <c r="HSZ14" s="433"/>
      <c r="HTA14" s="433"/>
      <c r="HTB14" s="433"/>
      <c r="HTC14" s="433"/>
      <c r="HTD14" s="433"/>
      <c r="HTE14" s="433"/>
      <c r="HTF14" s="433"/>
      <c r="HTG14" s="433"/>
      <c r="HTH14" s="433"/>
      <c r="HTI14" s="433"/>
      <c r="HTJ14" s="433"/>
      <c r="HTK14" s="433"/>
      <c r="HTL14" s="433"/>
      <c r="HTM14" s="433"/>
      <c r="HTN14" s="433"/>
      <c r="HTO14" s="433"/>
      <c r="HTP14" s="433"/>
      <c r="HTQ14" s="433"/>
      <c r="HTR14" s="433"/>
      <c r="HTS14" s="433"/>
      <c r="HTT14" s="433"/>
      <c r="HTU14" s="433"/>
      <c r="HTV14" s="433"/>
      <c r="HTW14" s="433"/>
      <c r="HTX14" s="433"/>
      <c r="HTY14" s="433"/>
      <c r="HTZ14" s="433"/>
      <c r="HUA14" s="433"/>
      <c r="HUB14" s="433"/>
      <c r="HUC14" s="433"/>
      <c r="HUD14" s="433"/>
      <c r="HUE14" s="433"/>
      <c r="HUF14" s="433"/>
      <c r="HUG14" s="433"/>
      <c r="HUH14" s="433"/>
      <c r="HUI14" s="433"/>
      <c r="HUJ14" s="433"/>
      <c r="HUK14" s="433"/>
      <c r="HUL14" s="433"/>
      <c r="HUM14" s="433"/>
      <c r="HUN14" s="433"/>
      <c r="HUO14" s="433"/>
      <c r="HUP14" s="433"/>
      <c r="HUQ14" s="433"/>
      <c r="HUR14" s="433"/>
      <c r="HUS14" s="433"/>
      <c r="HUT14" s="433"/>
      <c r="HUU14" s="433"/>
      <c r="HUV14" s="433"/>
      <c r="HUW14" s="433"/>
      <c r="HUX14" s="433"/>
      <c r="HUY14" s="433"/>
      <c r="HUZ14" s="433"/>
      <c r="HVA14" s="433"/>
      <c r="HVB14" s="433"/>
      <c r="HVC14" s="433"/>
      <c r="HVD14" s="433"/>
      <c r="HVE14" s="433"/>
      <c r="HVF14" s="433"/>
      <c r="HVG14" s="433"/>
      <c r="HVH14" s="433"/>
      <c r="HVI14" s="433"/>
      <c r="HVJ14" s="433"/>
      <c r="HVK14" s="433"/>
      <c r="HVL14" s="433"/>
      <c r="HVM14" s="433"/>
      <c r="HVN14" s="433"/>
      <c r="HVO14" s="433"/>
      <c r="HVP14" s="433"/>
      <c r="HVQ14" s="433"/>
      <c r="HVR14" s="433"/>
      <c r="HVS14" s="433"/>
      <c r="HVT14" s="433"/>
      <c r="HVU14" s="433"/>
      <c r="HVV14" s="433"/>
      <c r="HVW14" s="433"/>
      <c r="HVX14" s="433"/>
      <c r="HVY14" s="433"/>
      <c r="HVZ14" s="433"/>
      <c r="HWA14" s="433"/>
      <c r="HWB14" s="433"/>
      <c r="HWC14" s="433"/>
      <c r="HWD14" s="433"/>
      <c r="HWE14" s="433"/>
      <c r="HWF14" s="433"/>
      <c r="HWG14" s="433"/>
      <c r="HWH14" s="433"/>
      <c r="HWI14" s="433"/>
      <c r="HWJ14" s="433"/>
      <c r="HWK14" s="433"/>
      <c r="HWL14" s="433"/>
      <c r="HWM14" s="433"/>
      <c r="HWN14" s="433"/>
      <c r="HWO14" s="433"/>
      <c r="HWP14" s="433"/>
      <c r="HWQ14" s="433"/>
      <c r="HWR14" s="433"/>
      <c r="HWS14" s="433"/>
      <c r="HWT14" s="433"/>
      <c r="HWU14" s="433"/>
      <c r="HWV14" s="433"/>
      <c r="HWW14" s="433"/>
      <c r="HWX14" s="433"/>
      <c r="HWY14" s="433"/>
      <c r="HWZ14" s="433"/>
      <c r="HXA14" s="433"/>
      <c r="HXB14" s="433"/>
      <c r="HXC14" s="433"/>
      <c r="HXD14" s="433"/>
      <c r="HXE14" s="433"/>
      <c r="HXF14" s="433"/>
      <c r="HXG14" s="433"/>
      <c r="HXH14" s="433"/>
      <c r="HXI14" s="433"/>
      <c r="HXJ14" s="433"/>
      <c r="HXK14" s="433"/>
      <c r="HXL14" s="433"/>
      <c r="HXM14" s="433"/>
      <c r="HXN14" s="433"/>
      <c r="HXO14" s="433"/>
      <c r="HXP14" s="433"/>
      <c r="HXQ14" s="433"/>
      <c r="HXR14" s="433"/>
      <c r="HXS14" s="433"/>
      <c r="HXT14" s="433"/>
      <c r="HXU14" s="433"/>
      <c r="HXV14" s="433"/>
      <c r="HXW14" s="433"/>
      <c r="HXX14" s="433"/>
      <c r="HXY14" s="433"/>
      <c r="HXZ14" s="433"/>
      <c r="HYA14" s="433"/>
      <c r="HYB14" s="433"/>
      <c r="HYC14" s="433"/>
      <c r="HYD14" s="433"/>
      <c r="HYE14" s="433"/>
      <c r="HYF14" s="433"/>
      <c r="HYG14" s="433"/>
      <c r="HYH14" s="433"/>
      <c r="HYI14" s="433"/>
      <c r="HYJ14" s="433"/>
      <c r="HYK14" s="433"/>
      <c r="HYL14" s="433"/>
      <c r="HYM14" s="433"/>
      <c r="HYN14" s="433"/>
      <c r="HYO14" s="433"/>
      <c r="HYP14" s="433"/>
      <c r="HYQ14" s="433"/>
      <c r="HYR14" s="433"/>
      <c r="HYS14" s="433"/>
      <c r="HYT14" s="433"/>
      <c r="HYU14" s="433"/>
      <c r="HYV14" s="433"/>
      <c r="HYW14" s="433"/>
      <c r="HYX14" s="433"/>
      <c r="HYY14" s="433"/>
      <c r="HYZ14" s="433"/>
      <c r="HZA14" s="433"/>
      <c r="HZB14" s="433"/>
      <c r="HZC14" s="433"/>
      <c r="HZD14" s="433"/>
      <c r="HZE14" s="433"/>
      <c r="HZF14" s="433"/>
      <c r="HZG14" s="433"/>
      <c r="HZH14" s="433"/>
      <c r="HZI14" s="433"/>
      <c r="HZJ14" s="433"/>
      <c r="HZK14" s="433"/>
      <c r="HZL14" s="433"/>
      <c r="HZM14" s="433"/>
      <c r="HZN14" s="433"/>
      <c r="HZO14" s="433"/>
      <c r="HZP14" s="433"/>
      <c r="HZQ14" s="433"/>
      <c r="HZR14" s="433"/>
      <c r="HZS14" s="433"/>
      <c r="HZT14" s="433"/>
      <c r="HZU14" s="433"/>
      <c r="HZV14" s="433"/>
      <c r="HZW14" s="433"/>
      <c r="HZX14" s="433"/>
      <c r="HZY14" s="433"/>
      <c r="HZZ14" s="433"/>
      <c r="IAA14" s="433"/>
      <c r="IAB14" s="433"/>
      <c r="IAC14" s="433"/>
      <c r="IAD14" s="433"/>
      <c r="IAE14" s="433"/>
      <c r="IAF14" s="433"/>
      <c r="IAG14" s="433"/>
      <c r="IAH14" s="433"/>
      <c r="IAI14" s="433"/>
      <c r="IAJ14" s="433"/>
      <c r="IAK14" s="433"/>
      <c r="IAL14" s="433"/>
      <c r="IAM14" s="433"/>
      <c r="IAN14" s="433"/>
      <c r="IAO14" s="433"/>
      <c r="IAP14" s="433"/>
      <c r="IAQ14" s="433"/>
      <c r="IAR14" s="433"/>
      <c r="IAS14" s="433"/>
      <c r="IAT14" s="433"/>
      <c r="IAU14" s="433"/>
      <c r="IAV14" s="433"/>
      <c r="IAW14" s="433"/>
      <c r="IAX14" s="433"/>
      <c r="IAY14" s="433"/>
      <c r="IAZ14" s="433"/>
      <c r="IBA14" s="433"/>
      <c r="IBB14" s="433"/>
      <c r="IBC14" s="433"/>
      <c r="IBD14" s="433"/>
      <c r="IBE14" s="433"/>
      <c r="IBF14" s="433"/>
      <c r="IBG14" s="433"/>
      <c r="IBH14" s="433"/>
      <c r="IBI14" s="433"/>
      <c r="IBJ14" s="433"/>
      <c r="IBK14" s="433"/>
      <c r="IBL14" s="433"/>
      <c r="IBM14" s="433"/>
      <c r="IBN14" s="433"/>
      <c r="IBO14" s="433"/>
      <c r="IBP14" s="433"/>
      <c r="IBQ14" s="433"/>
      <c r="IBR14" s="433"/>
      <c r="IBS14" s="433"/>
      <c r="IBT14" s="433"/>
      <c r="IBU14" s="433"/>
      <c r="IBV14" s="433"/>
      <c r="IBW14" s="433"/>
      <c r="IBX14" s="433"/>
      <c r="IBY14" s="433"/>
      <c r="IBZ14" s="433"/>
      <c r="ICA14" s="433"/>
      <c r="ICB14" s="433"/>
      <c r="ICC14" s="433"/>
      <c r="ICD14" s="433"/>
      <c r="ICE14" s="433"/>
      <c r="ICF14" s="433"/>
      <c r="ICG14" s="433"/>
      <c r="ICH14" s="433"/>
      <c r="ICI14" s="433"/>
      <c r="ICJ14" s="433"/>
      <c r="ICK14" s="433"/>
      <c r="ICL14" s="433"/>
      <c r="ICM14" s="433"/>
      <c r="ICN14" s="433"/>
      <c r="ICO14" s="433"/>
      <c r="ICP14" s="433"/>
      <c r="ICQ14" s="433"/>
      <c r="ICR14" s="433"/>
      <c r="ICS14" s="433"/>
      <c r="ICT14" s="433"/>
      <c r="ICU14" s="433"/>
      <c r="ICV14" s="433"/>
      <c r="ICW14" s="433"/>
      <c r="ICX14" s="433"/>
      <c r="ICY14" s="433"/>
      <c r="ICZ14" s="433"/>
      <c r="IDA14" s="433"/>
      <c r="IDB14" s="433"/>
      <c r="IDC14" s="433"/>
      <c r="IDD14" s="433"/>
      <c r="IDE14" s="433"/>
      <c r="IDF14" s="433"/>
      <c r="IDG14" s="433"/>
      <c r="IDH14" s="433"/>
      <c r="IDI14" s="433"/>
      <c r="IDJ14" s="433"/>
      <c r="IDK14" s="433"/>
      <c r="IDL14" s="433"/>
      <c r="IDM14" s="433"/>
      <c r="IDN14" s="433"/>
      <c r="IDO14" s="433"/>
      <c r="IDP14" s="433"/>
      <c r="IDQ14" s="433"/>
      <c r="IDR14" s="433"/>
      <c r="IDS14" s="433"/>
      <c r="IDT14" s="433"/>
      <c r="IDU14" s="433"/>
      <c r="IDV14" s="433"/>
      <c r="IDW14" s="433"/>
      <c r="IDX14" s="433"/>
      <c r="IDY14" s="433"/>
      <c r="IDZ14" s="433"/>
      <c r="IEA14" s="433"/>
      <c r="IEB14" s="433"/>
      <c r="IEC14" s="433"/>
      <c r="IED14" s="433"/>
      <c r="IEE14" s="433"/>
      <c r="IEF14" s="433"/>
      <c r="IEG14" s="433"/>
      <c r="IEH14" s="433"/>
      <c r="IEI14" s="433"/>
      <c r="IEJ14" s="433"/>
      <c r="IEK14" s="433"/>
      <c r="IEL14" s="433"/>
      <c r="IEM14" s="433"/>
      <c r="IEN14" s="433"/>
      <c r="IEO14" s="433"/>
      <c r="IEP14" s="433"/>
      <c r="IEQ14" s="433"/>
      <c r="IER14" s="433"/>
      <c r="IES14" s="433"/>
      <c r="IET14" s="433"/>
      <c r="IEU14" s="433"/>
      <c r="IEV14" s="433"/>
      <c r="IEW14" s="433"/>
      <c r="IEX14" s="433"/>
      <c r="IEY14" s="433"/>
      <c r="IEZ14" s="433"/>
      <c r="IFA14" s="433"/>
      <c r="IFB14" s="433"/>
      <c r="IFC14" s="433"/>
      <c r="IFD14" s="433"/>
      <c r="IFE14" s="433"/>
      <c r="IFF14" s="433"/>
      <c r="IFG14" s="433"/>
      <c r="IFH14" s="433"/>
      <c r="IFI14" s="433"/>
      <c r="IFJ14" s="433"/>
      <c r="IFK14" s="433"/>
      <c r="IFL14" s="433"/>
      <c r="IFM14" s="433"/>
      <c r="IFN14" s="433"/>
      <c r="IFO14" s="433"/>
      <c r="IFP14" s="433"/>
      <c r="IFQ14" s="433"/>
      <c r="IFR14" s="433"/>
      <c r="IFS14" s="433"/>
      <c r="IFT14" s="433"/>
      <c r="IFU14" s="433"/>
      <c r="IFV14" s="433"/>
      <c r="IFW14" s="433"/>
      <c r="IFX14" s="433"/>
      <c r="IFY14" s="433"/>
      <c r="IFZ14" s="433"/>
      <c r="IGA14" s="433"/>
      <c r="IGB14" s="433"/>
      <c r="IGC14" s="433"/>
      <c r="IGD14" s="433"/>
      <c r="IGE14" s="433"/>
      <c r="IGF14" s="433"/>
      <c r="IGG14" s="433"/>
      <c r="IGH14" s="433"/>
      <c r="IGI14" s="433"/>
      <c r="IGJ14" s="433"/>
      <c r="IGK14" s="433"/>
      <c r="IGL14" s="433"/>
      <c r="IGM14" s="433"/>
      <c r="IGN14" s="433"/>
      <c r="IGO14" s="433"/>
      <c r="IGP14" s="433"/>
      <c r="IGQ14" s="433"/>
      <c r="IGR14" s="433"/>
      <c r="IGS14" s="433"/>
      <c r="IGT14" s="433"/>
      <c r="IGU14" s="433"/>
      <c r="IGV14" s="433"/>
      <c r="IGW14" s="433"/>
      <c r="IGX14" s="433"/>
      <c r="IGY14" s="433"/>
      <c r="IGZ14" s="433"/>
      <c r="IHA14" s="433"/>
      <c r="IHB14" s="433"/>
      <c r="IHC14" s="433"/>
      <c r="IHD14" s="433"/>
      <c r="IHE14" s="433"/>
      <c r="IHF14" s="433"/>
      <c r="IHG14" s="433"/>
      <c r="IHH14" s="433"/>
      <c r="IHI14" s="433"/>
      <c r="IHJ14" s="433"/>
      <c r="IHK14" s="433"/>
      <c r="IHL14" s="433"/>
      <c r="IHM14" s="433"/>
      <c r="IHN14" s="433"/>
      <c r="IHO14" s="433"/>
      <c r="IHP14" s="433"/>
      <c r="IHQ14" s="433"/>
      <c r="IHR14" s="433"/>
      <c r="IHS14" s="433"/>
      <c r="IHT14" s="433"/>
      <c r="IHU14" s="433"/>
      <c r="IHV14" s="433"/>
      <c r="IHW14" s="433"/>
      <c r="IHX14" s="433"/>
      <c r="IHY14" s="433"/>
      <c r="IHZ14" s="433"/>
      <c r="IIA14" s="433"/>
      <c r="IIB14" s="433"/>
      <c r="IIC14" s="433"/>
      <c r="IID14" s="433"/>
      <c r="IIE14" s="433"/>
      <c r="IIF14" s="433"/>
      <c r="IIG14" s="433"/>
      <c r="IIH14" s="433"/>
      <c r="III14" s="433"/>
      <c r="IIJ14" s="433"/>
      <c r="IIK14" s="433"/>
      <c r="IIL14" s="433"/>
      <c r="IIM14" s="433"/>
      <c r="IIN14" s="433"/>
      <c r="IIO14" s="433"/>
      <c r="IIP14" s="433"/>
      <c r="IIQ14" s="433"/>
      <c r="IIR14" s="433"/>
      <c r="IIS14" s="433"/>
      <c r="IIT14" s="433"/>
      <c r="IIU14" s="433"/>
      <c r="IIV14" s="433"/>
      <c r="IIW14" s="433"/>
      <c r="IIX14" s="433"/>
      <c r="IIY14" s="433"/>
      <c r="IIZ14" s="433"/>
      <c r="IJA14" s="433"/>
      <c r="IJB14" s="433"/>
      <c r="IJC14" s="433"/>
      <c r="IJD14" s="433"/>
      <c r="IJE14" s="433"/>
      <c r="IJF14" s="433"/>
      <c r="IJG14" s="433"/>
      <c r="IJH14" s="433"/>
      <c r="IJI14" s="433"/>
      <c r="IJJ14" s="433"/>
      <c r="IJK14" s="433"/>
      <c r="IJL14" s="433"/>
      <c r="IJM14" s="433"/>
      <c r="IJN14" s="433"/>
      <c r="IJO14" s="433"/>
      <c r="IJP14" s="433"/>
      <c r="IJQ14" s="433"/>
      <c r="IJR14" s="433"/>
      <c r="IJS14" s="433"/>
      <c r="IJT14" s="433"/>
      <c r="IJU14" s="433"/>
      <c r="IJV14" s="433"/>
      <c r="IJW14" s="433"/>
      <c r="IJX14" s="433"/>
      <c r="IJY14" s="433"/>
      <c r="IJZ14" s="433"/>
      <c r="IKA14" s="433"/>
      <c r="IKB14" s="433"/>
      <c r="IKC14" s="433"/>
      <c r="IKD14" s="433"/>
      <c r="IKE14" s="433"/>
      <c r="IKF14" s="433"/>
      <c r="IKG14" s="433"/>
      <c r="IKH14" s="433"/>
      <c r="IKI14" s="433"/>
      <c r="IKJ14" s="433"/>
      <c r="IKK14" s="433"/>
      <c r="IKL14" s="433"/>
      <c r="IKM14" s="433"/>
      <c r="IKN14" s="433"/>
      <c r="IKO14" s="433"/>
      <c r="IKP14" s="433"/>
      <c r="IKQ14" s="433"/>
      <c r="IKR14" s="433"/>
      <c r="IKS14" s="433"/>
      <c r="IKT14" s="433"/>
      <c r="IKU14" s="433"/>
      <c r="IKV14" s="433"/>
      <c r="IKW14" s="433"/>
      <c r="IKX14" s="433"/>
      <c r="IKY14" s="433"/>
      <c r="IKZ14" s="433"/>
      <c r="ILA14" s="433"/>
      <c r="ILB14" s="433"/>
      <c r="ILC14" s="433"/>
      <c r="ILD14" s="433"/>
      <c r="ILE14" s="433"/>
      <c r="ILF14" s="433"/>
      <c r="ILG14" s="433"/>
      <c r="ILH14" s="433"/>
      <c r="ILI14" s="433"/>
      <c r="ILJ14" s="433"/>
      <c r="ILK14" s="433"/>
      <c r="ILL14" s="433"/>
      <c r="ILM14" s="433"/>
      <c r="ILN14" s="433"/>
      <c r="ILO14" s="433"/>
      <c r="ILP14" s="433"/>
      <c r="ILQ14" s="433"/>
      <c r="ILR14" s="433"/>
      <c r="ILS14" s="433"/>
      <c r="ILT14" s="433"/>
      <c r="ILU14" s="433"/>
      <c r="ILV14" s="433"/>
      <c r="ILW14" s="433"/>
      <c r="ILX14" s="433"/>
      <c r="ILY14" s="433"/>
      <c r="ILZ14" s="433"/>
      <c r="IMA14" s="433"/>
      <c r="IMB14" s="433"/>
      <c r="IMC14" s="433"/>
      <c r="IMD14" s="433"/>
      <c r="IME14" s="433"/>
      <c r="IMF14" s="433"/>
      <c r="IMG14" s="433"/>
      <c r="IMH14" s="433"/>
      <c r="IMI14" s="433"/>
      <c r="IMJ14" s="433"/>
      <c r="IMK14" s="433"/>
      <c r="IML14" s="433"/>
      <c r="IMM14" s="433"/>
      <c r="IMN14" s="433"/>
      <c r="IMO14" s="433"/>
      <c r="IMP14" s="433"/>
      <c r="IMQ14" s="433"/>
      <c r="IMR14" s="433"/>
      <c r="IMS14" s="433"/>
      <c r="IMT14" s="433"/>
      <c r="IMU14" s="433"/>
      <c r="IMV14" s="433"/>
      <c r="IMW14" s="433"/>
      <c r="IMX14" s="433"/>
      <c r="IMY14" s="433"/>
      <c r="IMZ14" s="433"/>
      <c r="INA14" s="433"/>
      <c r="INB14" s="433"/>
      <c r="INC14" s="433"/>
      <c r="IND14" s="433"/>
      <c r="INE14" s="433"/>
      <c r="INF14" s="433"/>
      <c r="ING14" s="433"/>
      <c r="INH14" s="433"/>
      <c r="INI14" s="433"/>
      <c r="INJ14" s="433"/>
      <c r="INK14" s="433"/>
      <c r="INL14" s="433"/>
      <c r="INM14" s="433"/>
      <c r="INN14" s="433"/>
      <c r="INO14" s="433"/>
      <c r="INP14" s="433"/>
      <c r="INQ14" s="433"/>
      <c r="INR14" s="433"/>
      <c r="INS14" s="433"/>
      <c r="INT14" s="433"/>
      <c r="INU14" s="433"/>
      <c r="INV14" s="433"/>
      <c r="INW14" s="433"/>
      <c r="INX14" s="433"/>
      <c r="INY14" s="433"/>
      <c r="INZ14" s="433"/>
      <c r="IOA14" s="433"/>
      <c r="IOB14" s="433"/>
      <c r="IOC14" s="433"/>
      <c r="IOD14" s="433"/>
      <c r="IOE14" s="433"/>
      <c r="IOF14" s="433"/>
      <c r="IOG14" s="433"/>
      <c r="IOH14" s="433"/>
      <c r="IOI14" s="433"/>
      <c r="IOJ14" s="433"/>
      <c r="IOK14" s="433"/>
      <c r="IOL14" s="433"/>
      <c r="IOM14" s="433"/>
      <c r="ION14" s="433"/>
      <c r="IOO14" s="433"/>
      <c r="IOP14" s="433"/>
      <c r="IOQ14" s="433"/>
      <c r="IOR14" s="433"/>
      <c r="IOS14" s="433"/>
      <c r="IOT14" s="433"/>
      <c r="IOU14" s="433"/>
      <c r="IOV14" s="433"/>
      <c r="IOW14" s="433"/>
      <c r="IOX14" s="433"/>
      <c r="IOY14" s="433"/>
      <c r="IOZ14" s="433"/>
      <c r="IPA14" s="433"/>
      <c r="IPB14" s="433"/>
      <c r="IPC14" s="433"/>
      <c r="IPD14" s="433"/>
      <c r="IPE14" s="433"/>
      <c r="IPF14" s="433"/>
      <c r="IPG14" s="433"/>
      <c r="IPH14" s="433"/>
      <c r="IPI14" s="433"/>
      <c r="IPJ14" s="433"/>
      <c r="IPK14" s="433"/>
      <c r="IPL14" s="433"/>
      <c r="IPM14" s="433"/>
      <c r="IPN14" s="433"/>
      <c r="IPO14" s="433"/>
      <c r="IPP14" s="433"/>
      <c r="IPQ14" s="433"/>
      <c r="IPR14" s="433"/>
      <c r="IPS14" s="433"/>
      <c r="IPT14" s="433"/>
      <c r="IPU14" s="433"/>
      <c r="IPV14" s="433"/>
      <c r="IPW14" s="433"/>
      <c r="IPX14" s="433"/>
      <c r="IPY14" s="433"/>
      <c r="IPZ14" s="433"/>
      <c r="IQA14" s="433"/>
      <c r="IQB14" s="433"/>
      <c r="IQC14" s="433"/>
      <c r="IQD14" s="433"/>
      <c r="IQE14" s="433"/>
      <c r="IQF14" s="433"/>
      <c r="IQG14" s="433"/>
      <c r="IQH14" s="433"/>
      <c r="IQI14" s="433"/>
      <c r="IQJ14" s="433"/>
      <c r="IQK14" s="433"/>
      <c r="IQL14" s="433"/>
      <c r="IQM14" s="433"/>
      <c r="IQN14" s="433"/>
      <c r="IQO14" s="433"/>
      <c r="IQP14" s="433"/>
      <c r="IQQ14" s="433"/>
      <c r="IQR14" s="433"/>
      <c r="IQS14" s="433"/>
      <c r="IQT14" s="433"/>
      <c r="IQU14" s="433"/>
      <c r="IQV14" s="433"/>
      <c r="IQW14" s="433"/>
      <c r="IQX14" s="433"/>
      <c r="IQY14" s="433"/>
      <c r="IQZ14" s="433"/>
      <c r="IRA14" s="433"/>
      <c r="IRB14" s="433"/>
      <c r="IRC14" s="433"/>
      <c r="IRD14" s="433"/>
      <c r="IRE14" s="433"/>
      <c r="IRF14" s="433"/>
      <c r="IRG14" s="433"/>
      <c r="IRH14" s="433"/>
      <c r="IRI14" s="433"/>
      <c r="IRJ14" s="433"/>
      <c r="IRK14" s="433"/>
      <c r="IRL14" s="433"/>
      <c r="IRM14" s="433"/>
      <c r="IRN14" s="433"/>
      <c r="IRO14" s="433"/>
      <c r="IRP14" s="433"/>
      <c r="IRQ14" s="433"/>
      <c r="IRR14" s="433"/>
      <c r="IRS14" s="433"/>
      <c r="IRT14" s="433"/>
      <c r="IRU14" s="433"/>
      <c r="IRV14" s="433"/>
      <c r="IRW14" s="433"/>
      <c r="IRX14" s="433"/>
      <c r="IRY14" s="433"/>
      <c r="IRZ14" s="433"/>
      <c r="ISA14" s="433"/>
      <c r="ISB14" s="433"/>
      <c r="ISC14" s="433"/>
      <c r="ISD14" s="433"/>
      <c r="ISE14" s="433"/>
      <c r="ISF14" s="433"/>
      <c r="ISG14" s="433"/>
      <c r="ISH14" s="433"/>
      <c r="ISI14" s="433"/>
      <c r="ISJ14" s="433"/>
      <c r="ISK14" s="433"/>
      <c r="ISL14" s="433"/>
      <c r="ISM14" s="433"/>
      <c r="ISN14" s="433"/>
      <c r="ISO14" s="433"/>
      <c r="ISP14" s="433"/>
      <c r="ISQ14" s="433"/>
      <c r="ISR14" s="433"/>
      <c r="ISS14" s="433"/>
      <c r="IST14" s="433"/>
      <c r="ISU14" s="433"/>
      <c r="ISV14" s="433"/>
      <c r="ISW14" s="433"/>
      <c r="ISX14" s="433"/>
      <c r="ISY14" s="433"/>
      <c r="ISZ14" s="433"/>
      <c r="ITA14" s="433"/>
      <c r="ITB14" s="433"/>
      <c r="ITC14" s="433"/>
      <c r="ITD14" s="433"/>
      <c r="ITE14" s="433"/>
      <c r="ITF14" s="433"/>
      <c r="ITG14" s="433"/>
      <c r="ITH14" s="433"/>
      <c r="ITI14" s="433"/>
      <c r="ITJ14" s="433"/>
      <c r="ITK14" s="433"/>
      <c r="ITL14" s="433"/>
      <c r="ITM14" s="433"/>
      <c r="ITN14" s="433"/>
      <c r="ITO14" s="433"/>
      <c r="ITP14" s="433"/>
      <c r="ITQ14" s="433"/>
      <c r="ITR14" s="433"/>
      <c r="ITS14" s="433"/>
      <c r="ITT14" s="433"/>
      <c r="ITU14" s="433"/>
      <c r="ITV14" s="433"/>
      <c r="ITW14" s="433"/>
      <c r="ITX14" s="433"/>
      <c r="ITY14" s="433"/>
      <c r="ITZ14" s="433"/>
      <c r="IUA14" s="433"/>
      <c r="IUB14" s="433"/>
      <c r="IUC14" s="433"/>
      <c r="IUD14" s="433"/>
      <c r="IUE14" s="433"/>
      <c r="IUF14" s="433"/>
      <c r="IUG14" s="433"/>
      <c r="IUH14" s="433"/>
      <c r="IUI14" s="433"/>
      <c r="IUJ14" s="433"/>
      <c r="IUK14" s="433"/>
      <c r="IUL14" s="433"/>
      <c r="IUM14" s="433"/>
      <c r="IUN14" s="433"/>
      <c r="IUO14" s="433"/>
      <c r="IUP14" s="433"/>
      <c r="IUQ14" s="433"/>
      <c r="IUR14" s="433"/>
      <c r="IUS14" s="433"/>
      <c r="IUT14" s="433"/>
      <c r="IUU14" s="433"/>
      <c r="IUV14" s="433"/>
      <c r="IUW14" s="433"/>
      <c r="IUX14" s="433"/>
      <c r="IUY14" s="433"/>
      <c r="IUZ14" s="433"/>
      <c r="IVA14" s="433"/>
      <c r="IVB14" s="433"/>
      <c r="IVC14" s="433"/>
      <c r="IVD14" s="433"/>
      <c r="IVE14" s="433"/>
      <c r="IVF14" s="433"/>
      <c r="IVG14" s="433"/>
      <c r="IVH14" s="433"/>
      <c r="IVI14" s="433"/>
      <c r="IVJ14" s="433"/>
      <c r="IVK14" s="433"/>
      <c r="IVL14" s="433"/>
      <c r="IVM14" s="433"/>
      <c r="IVN14" s="433"/>
      <c r="IVO14" s="433"/>
      <c r="IVP14" s="433"/>
      <c r="IVQ14" s="433"/>
      <c r="IVR14" s="433"/>
      <c r="IVS14" s="433"/>
      <c r="IVT14" s="433"/>
      <c r="IVU14" s="433"/>
      <c r="IVV14" s="433"/>
      <c r="IVW14" s="433"/>
      <c r="IVX14" s="433"/>
      <c r="IVY14" s="433"/>
      <c r="IVZ14" s="433"/>
      <c r="IWA14" s="433"/>
      <c r="IWB14" s="433"/>
      <c r="IWC14" s="433"/>
      <c r="IWD14" s="433"/>
      <c r="IWE14" s="433"/>
      <c r="IWF14" s="433"/>
      <c r="IWG14" s="433"/>
      <c r="IWH14" s="433"/>
      <c r="IWI14" s="433"/>
      <c r="IWJ14" s="433"/>
      <c r="IWK14" s="433"/>
      <c r="IWL14" s="433"/>
      <c r="IWM14" s="433"/>
      <c r="IWN14" s="433"/>
      <c r="IWO14" s="433"/>
      <c r="IWP14" s="433"/>
      <c r="IWQ14" s="433"/>
      <c r="IWR14" s="433"/>
      <c r="IWS14" s="433"/>
      <c r="IWT14" s="433"/>
      <c r="IWU14" s="433"/>
      <c r="IWV14" s="433"/>
      <c r="IWW14" s="433"/>
      <c r="IWX14" s="433"/>
      <c r="IWY14" s="433"/>
      <c r="IWZ14" s="433"/>
      <c r="IXA14" s="433"/>
      <c r="IXB14" s="433"/>
      <c r="IXC14" s="433"/>
      <c r="IXD14" s="433"/>
      <c r="IXE14" s="433"/>
      <c r="IXF14" s="433"/>
      <c r="IXG14" s="433"/>
      <c r="IXH14" s="433"/>
      <c r="IXI14" s="433"/>
      <c r="IXJ14" s="433"/>
      <c r="IXK14" s="433"/>
      <c r="IXL14" s="433"/>
      <c r="IXM14" s="433"/>
      <c r="IXN14" s="433"/>
      <c r="IXO14" s="433"/>
      <c r="IXP14" s="433"/>
      <c r="IXQ14" s="433"/>
      <c r="IXR14" s="433"/>
      <c r="IXS14" s="433"/>
      <c r="IXT14" s="433"/>
      <c r="IXU14" s="433"/>
      <c r="IXV14" s="433"/>
      <c r="IXW14" s="433"/>
      <c r="IXX14" s="433"/>
      <c r="IXY14" s="433"/>
      <c r="IXZ14" s="433"/>
      <c r="IYA14" s="433"/>
      <c r="IYB14" s="433"/>
      <c r="IYC14" s="433"/>
      <c r="IYD14" s="433"/>
      <c r="IYE14" s="433"/>
      <c r="IYF14" s="433"/>
      <c r="IYG14" s="433"/>
      <c r="IYH14" s="433"/>
      <c r="IYI14" s="433"/>
      <c r="IYJ14" s="433"/>
      <c r="IYK14" s="433"/>
      <c r="IYL14" s="433"/>
      <c r="IYM14" s="433"/>
      <c r="IYN14" s="433"/>
      <c r="IYO14" s="433"/>
      <c r="IYP14" s="433"/>
      <c r="IYQ14" s="433"/>
      <c r="IYR14" s="433"/>
      <c r="IYS14" s="433"/>
      <c r="IYT14" s="433"/>
      <c r="IYU14" s="433"/>
      <c r="IYV14" s="433"/>
      <c r="IYW14" s="433"/>
      <c r="IYX14" s="433"/>
      <c r="IYY14" s="433"/>
      <c r="IYZ14" s="433"/>
      <c r="IZA14" s="433"/>
      <c r="IZB14" s="433"/>
      <c r="IZC14" s="433"/>
      <c r="IZD14" s="433"/>
      <c r="IZE14" s="433"/>
      <c r="IZF14" s="433"/>
      <c r="IZG14" s="433"/>
      <c r="IZH14" s="433"/>
      <c r="IZI14" s="433"/>
      <c r="IZJ14" s="433"/>
      <c r="IZK14" s="433"/>
      <c r="IZL14" s="433"/>
      <c r="IZM14" s="433"/>
      <c r="IZN14" s="433"/>
      <c r="IZO14" s="433"/>
      <c r="IZP14" s="433"/>
      <c r="IZQ14" s="433"/>
      <c r="IZR14" s="433"/>
      <c r="IZS14" s="433"/>
      <c r="IZT14" s="433"/>
      <c r="IZU14" s="433"/>
      <c r="IZV14" s="433"/>
      <c r="IZW14" s="433"/>
      <c r="IZX14" s="433"/>
      <c r="IZY14" s="433"/>
      <c r="IZZ14" s="433"/>
      <c r="JAA14" s="433"/>
      <c r="JAB14" s="433"/>
      <c r="JAC14" s="433"/>
      <c r="JAD14" s="433"/>
      <c r="JAE14" s="433"/>
      <c r="JAF14" s="433"/>
      <c r="JAG14" s="433"/>
      <c r="JAH14" s="433"/>
      <c r="JAI14" s="433"/>
      <c r="JAJ14" s="433"/>
      <c r="JAK14" s="433"/>
      <c r="JAL14" s="433"/>
      <c r="JAM14" s="433"/>
      <c r="JAN14" s="433"/>
      <c r="JAO14" s="433"/>
      <c r="JAP14" s="433"/>
      <c r="JAQ14" s="433"/>
      <c r="JAR14" s="433"/>
      <c r="JAS14" s="433"/>
      <c r="JAT14" s="433"/>
      <c r="JAU14" s="433"/>
      <c r="JAV14" s="433"/>
      <c r="JAW14" s="433"/>
      <c r="JAX14" s="433"/>
      <c r="JAY14" s="433"/>
      <c r="JAZ14" s="433"/>
      <c r="JBA14" s="433"/>
      <c r="JBB14" s="433"/>
      <c r="JBC14" s="433"/>
      <c r="JBD14" s="433"/>
      <c r="JBE14" s="433"/>
      <c r="JBF14" s="433"/>
      <c r="JBG14" s="433"/>
      <c r="JBH14" s="433"/>
      <c r="JBI14" s="433"/>
      <c r="JBJ14" s="433"/>
      <c r="JBK14" s="433"/>
      <c r="JBL14" s="433"/>
      <c r="JBM14" s="433"/>
      <c r="JBN14" s="433"/>
      <c r="JBO14" s="433"/>
      <c r="JBP14" s="433"/>
      <c r="JBQ14" s="433"/>
      <c r="JBR14" s="433"/>
      <c r="JBS14" s="433"/>
      <c r="JBT14" s="433"/>
      <c r="JBU14" s="433"/>
      <c r="JBV14" s="433"/>
      <c r="JBW14" s="433"/>
      <c r="JBX14" s="433"/>
      <c r="JBY14" s="433"/>
      <c r="JBZ14" s="433"/>
      <c r="JCA14" s="433"/>
      <c r="JCB14" s="433"/>
      <c r="JCC14" s="433"/>
      <c r="JCD14" s="433"/>
      <c r="JCE14" s="433"/>
      <c r="JCF14" s="433"/>
      <c r="JCG14" s="433"/>
      <c r="JCH14" s="433"/>
      <c r="JCI14" s="433"/>
      <c r="JCJ14" s="433"/>
      <c r="JCK14" s="433"/>
      <c r="JCL14" s="433"/>
      <c r="JCM14" s="433"/>
      <c r="JCN14" s="433"/>
      <c r="JCO14" s="433"/>
      <c r="JCP14" s="433"/>
      <c r="JCQ14" s="433"/>
      <c r="JCR14" s="433"/>
      <c r="JCS14" s="433"/>
      <c r="JCT14" s="433"/>
      <c r="JCU14" s="433"/>
      <c r="JCV14" s="433"/>
      <c r="JCW14" s="433"/>
      <c r="JCX14" s="433"/>
      <c r="JCY14" s="433"/>
      <c r="JCZ14" s="433"/>
      <c r="JDA14" s="433"/>
      <c r="JDB14" s="433"/>
      <c r="JDC14" s="433"/>
      <c r="JDD14" s="433"/>
      <c r="JDE14" s="433"/>
      <c r="JDF14" s="433"/>
      <c r="JDG14" s="433"/>
      <c r="JDH14" s="433"/>
      <c r="JDI14" s="433"/>
      <c r="JDJ14" s="433"/>
      <c r="JDK14" s="433"/>
      <c r="JDL14" s="433"/>
      <c r="JDM14" s="433"/>
      <c r="JDN14" s="433"/>
      <c r="JDO14" s="433"/>
      <c r="JDP14" s="433"/>
      <c r="JDQ14" s="433"/>
      <c r="JDR14" s="433"/>
      <c r="JDS14" s="433"/>
      <c r="JDT14" s="433"/>
      <c r="JDU14" s="433"/>
      <c r="JDV14" s="433"/>
      <c r="JDW14" s="433"/>
      <c r="JDX14" s="433"/>
      <c r="JDY14" s="433"/>
      <c r="JDZ14" s="433"/>
      <c r="JEA14" s="433"/>
      <c r="JEB14" s="433"/>
      <c r="JEC14" s="433"/>
      <c r="JED14" s="433"/>
      <c r="JEE14" s="433"/>
      <c r="JEF14" s="433"/>
      <c r="JEG14" s="433"/>
      <c r="JEH14" s="433"/>
      <c r="JEI14" s="433"/>
      <c r="JEJ14" s="433"/>
      <c r="JEK14" s="433"/>
      <c r="JEL14" s="433"/>
      <c r="JEM14" s="433"/>
      <c r="JEN14" s="433"/>
      <c r="JEO14" s="433"/>
      <c r="JEP14" s="433"/>
      <c r="JEQ14" s="433"/>
      <c r="JER14" s="433"/>
      <c r="JES14" s="433"/>
      <c r="JET14" s="433"/>
      <c r="JEU14" s="433"/>
      <c r="JEV14" s="433"/>
      <c r="JEW14" s="433"/>
      <c r="JEX14" s="433"/>
      <c r="JEY14" s="433"/>
      <c r="JEZ14" s="433"/>
      <c r="JFA14" s="433"/>
      <c r="JFB14" s="433"/>
      <c r="JFC14" s="433"/>
      <c r="JFD14" s="433"/>
      <c r="JFE14" s="433"/>
      <c r="JFF14" s="433"/>
      <c r="JFG14" s="433"/>
      <c r="JFH14" s="433"/>
      <c r="JFI14" s="433"/>
      <c r="JFJ14" s="433"/>
      <c r="JFK14" s="433"/>
      <c r="JFL14" s="433"/>
      <c r="JFM14" s="433"/>
      <c r="JFN14" s="433"/>
      <c r="JFO14" s="433"/>
      <c r="JFP14" s="433"/>
      <c r="JFQ14" s="433"/>
      <c r="JFR14" s="433"/>
      <c r="JFS14" s="433"/>
      <c r="JFT14" s="433"/>
      <c r="JFU14" s="433"/>
      <c r="JFV14" s="433"/>
      <c r="JFW14" s="433"/>
      <c r="JFX14" s="433"/>
      <c r="JFY14" s="433"/>
      <c r="JFZ14" s="433"/>
      <c r="JGA14" s="433"/>
      <c r="JGB14" s="433"/>
      <c r="JGC14" s="433"/>
      <c r="JGD14" s="433"/>
      <c r="JGE14" s="433"/>
      <c r="JGF14" s="433"/>
      <c r="JGG14" s="433"/>
      <c r="JGH14" s="433"/>
      <c r="JGI14" s="433"/>
      <c r="JGJ14" s="433"/>
      <c r="JGK14" s="433"/>
      <c r="JGL14" s="433"/>
      <c r="JGM14" s="433"/>
      <c r="JGN14" s="433"/>
      <c r="JGO14" s="433"/>
      <c r="JGP14" s="433"/>
      <c r="JGQ14" s="433"/>
      <c r="JGR14" s="433"/>
      <c r="JGS14" s="433"/>
      <c r="JGT14" s="433"/>
      <c r="JGU14" s="433"/>
      <c r="JGV14" s="433"/>
      <c r="JGW14" s="433"/>
      <c r="JGX14" s="433"/>
      <c r="JGY14" s="433"/>
      <c r="JGZ14" s="433"/>
      <c r="JHA14" s="433"/>
      <c r="JHB14" s="433"/>
      <c r="JHC14" s="433"/>
      <c r="JHD14" s="433"/>
      <c r="JHE14" s="433"/>
      <c r="JHF14" s="433"/>
      <c r="JHG14" s="433"/>
      <c r="JHH14" s="433"/>
      <c r="JHI14" s="433"/>
      <c r="JHJ14" s="433"/>
      <c r="JHK14" s="433"/>
      <c r="JHL14" s="433"/>
      <c r="JHM14" s="433"/>
      <c r="JHN14" s="433"/>
      <c r="JHO14" s="433"/>
      <c r="JHP14" s="433"/>
      <c r="JHQ14" s="433"/>
      <c r="JHR14" s="433"/>
      <c r="JHS14" s="433"/>
      <c r="JHT14" s="433"/>
      <c r="JHU14" s="433"/>
      <c r="JHV14" s="433"/>
      <c r="JHW14" s="433"/>
      <c r="JHX14" s="433"/>
      <c r="JHY14" s="433"/>
      <c r="JHZ14" s="433"/>
      <c r="JIA14" s="433"/>
      <c r="JIB14" s="433"/>
      <c r="JIC14" s="433"/>
      <c r="JID14" s="433"/>
      <c r="JIE14" s="433"/>
      <c r="JIF14" s="433"/>
      <c r="JIG14" s="433"/>
      <c r="JIH14" s="433"/>
      <c r="JII14" s="433"/>
      <c r="JIJ14" s="433"/>
      <c r="JIK14" s="433"/>
      <c r="JIL14" s="433"/>
      <c r="JIM14" s="433"/>
      <c r="JIN14" s="433"/>
      <c r="JIO14" s="433"/>
      <c r="JIP14" s="433"/>
      <c r="JIQ14" s="433"/>
      <c r="JIR14" s="433"/>
      <c r="JIS14" s="433"/>
      <c r="JIT14" s="433"/>
      <c r="JIU14" s="433"/>
      <c r="JIV14" s="433"/>
      <c r="JIW14" s="433"/>
      <c r="JIX14" s="433"/>
      <c r="JIY14" s="433"/>
      <c r="JIZ14" s="433"/>
      <c r="JJA14" s="433"/>
      <c r="JJB14" s="433"/>
      <c r="JJC14" s="433"/>
      <c r="JJD14" s="433"/>
      <c r="JJE14" s="433"/>
      <c r="JJF14" s="433"/>
      <c r="JJG14" s="433"/>
      <c r="JJH14" s="433"/>
      <c r="JJI14" s="433"/>
      <c r="JJJ14" s="433"/>
      <c r="JJK14" s="433"/>
      <c r="JJL14" s="433"/>
      <c r="JJM14" s="433"/>
      <c r="JJN14" s="433"/>
      <c r="JJO14" s="433"/>
      <c r="JJP14" s="433"/>
      <c r="JJQ14" s="433"/>
      <c r="JJR14" s="433"/>
      <c r="JJS14" s="433"/>
      <c r="JJT14" s="433"/>
      <c r="JJU14" s="433"/>
      <c r="JJV14" s="433"/>
      <c r="JJW14" s="433"/>
      <c r="JJX14" s="433"/>
      <c r="JJY14" s="433"/>
      <c r="JJZ14" s="433"/>
      <c r="JKA14" s="433"/>
      <c r="JKB14" s="433"/>
      <c r="JKC14" s="433"/>
      <c r="JKD14" s="433"/>
      <c r="JKE14" s="433"/>
      <c r="JKF14" s="433"/>
      <c r="JKG14" s="433"/>
      <c r="JKH14" s="433"/>
      <c r="JKI14" s="433"/>
      <c r="JKJ14" s="433"/>
      <c r="JKK14" s="433"/>
      <c r="JKL14" s="433"/>
      <c r="JKM14" s="433"/>
      <c r="JKN14" s="433"/>
      <c r="JKO14" s="433"/>
      <c r="JKP14" s="433"/>
      <c r="JKQ14" s="433"/>
      <c r="JKR14" s="433"/>
      <c r="JKS14" s="433"/>
      <c r="JKT14" s="433"/>
      <c r="JKU14" s="433"/>
      <c r="JKV14" s="433"/>
      <c r="JKW14" s="433"/>
      <c r="JKX14" s="433"/>
      <c r="JKY14" s="433"/>
      <c r="JKZ14" s="433"/>
      <c r="JLA14" s="433"/>
      <c r="JLB14" s="433"/>
      <c r="JLC14" s="433"/>
      <c r="JLD14" s="433"/>
      <c r="JLE14" s="433"/>
      <c r="JLF14" s="433"/>
      <c r="JLG14" s="433"/>
      <c r="JLH14" s="433"/>
      <c r="JLI14" s="433"/>
      <c r="JLJ14" s="433"/>
      <c r="JLK14" s="433"/>
      <c r="JLL14" s="433"/>
      <c r="JLM14" s="433"/>
      <c r="JLN14" s="433"/>
      <c r="JLO14" s="433"/>
      <c r="JLP14" s="433"/>
      <c r="JLQ14" s="433"/>
      <c r="JLR14" s="433"/>
      <c r="JLS14" s="433"/>
      <c r="JLT14" s="433"/>
      <c r="JLU14" s="433"/>
      <c r="JLV14" s="433"/>
      <c r="JLW14" s="433"/>
      <c r="JLX14" s="433"/>
      <c r="JLY14" s="433"/>
      <c r="JLZ14" s="433"/>
      <c r="JMA14" s="433"/>
      <c r="JMB14" s="433"/>
      <c r="JMC14" s="433"/>
      <c r="JMD14" s="433"/>
      <c r="JME14" s="433"/>
      <c r="JMF14" s="433"/>
      <c r="JMG14" s="433"/>
      <c r="JMH14" s="433"/>
      <c r="JMI14" s="433"/>
      <c r="JMJ14" s="433"/>
      <c r="JMK14" s="433"/>
      <c r="JML14" s="433"/>
      <c r="JMM14" s="433"/>
      <c r="JMN14" s="433"/>
      <c r="JMO14" s="433"/>
      <c r="JMP14" s="433"/>
      <c r="JMQ14" s="433"/>
      <c r="JMR14" s="433"/>
      <c r="JMS14" s="433"/>
      <c r="JMT14" s="433"/>
      <c r="JMU14" s="433"/>
      <c r="JMV14" s="433"/>
      <c r="JMW14" s="433"/>
      <c r="JMX14" s="433"/>
      <c r="JMY14" s="433"/>
      <c r="JMZ14" s="433"/>
      <c r="JNA14" s="433"/>
      <c r="JNB14" s="433"/>
      <c r="JNC14" s="433"/>
      <c r="JND14" s="433"/>
      <c r="JNE14" s="433"/>
      <c r="JNF14" s="433"/>
      <c r="JNG14" s="433"/>
      <c r="JNH14" s="433"/>
      <c r="JNI14" s="433"/>
      <c r="JNJ14" s="433"/>
      <c r="JNK14" s="433"/>
      <c r="JNL14" s="433"/>
      <c r="JNM14" s="433"/>
      <c r="JNN14" s="433"/>
      <c r="JNO14" s="433"/>
      <c r="JNP14" s="433"/>
      <c r="JNQ14" s="433"/>
      <c r="JNR14" s="433"/>
      <c r="JNS14" s="433"/>
      <c r="JNT14" s="433"/>
      <c r="JNU14" s="433"/>
      <c r="JNV14" s="433"/>
      <c r="JNW14" s="433"/>
      <c r="JNX14" s="433"/>
      <c r="JNY14" s="433"/>
      <c r="JNZ14" s="433"/>
      <c r="JOA14" s="433"/>
      <c r="JOB14" s="433"/>
      <c r="JOC14" s="433"/>
      <c r="JOD14" s="433"/>
      <c r="JOE14" s="433"/>
      <c r="JOF14" s="433"/>
      <c r="JOG14" s="433"/>
      <c r="JOH14" s="433"/>
      <c r="JOI14" s="433"/>
      <c r="JOJ14" s="433"/>
      <c r="JOK14" s="433"/>
      <c r="JOL14" s="433"/>
      <c r="JOM14" s="433"/>
      <c r="JON14" s="433"/>
      <c r="JOO14" s="433"/>
      <c r="JOP14" s="433"/>
      <c r="JOQ14" s="433"/>
      <c r="JOR14" s="433"/>
      <c r="JOS14" s="433"/>
      <c r="JOT14" s="433"/>
      <c r="JOU14" s="433"/>
      <c r="JOV14" s="433"/>
      <c r="JOW14" s="433"/>
      <c r="JOX14" s="433"/>
      <c r="JOY14" s="433"/>
      <c r="JOZ14" s="433"/>
      <c r="JPA14" s="433"/>
      <c r="JPB14" s="433"/>
      <c r="JPC14" s="433"/>
      <c r="JPD14" s="433"/>
      <c r="JPE14" s="433"/>
      <c r="JPF14" s="433"/>
      <c r="JPG14" s="433"/>
      <c r="JPH14" s="433"/>
      <c r="JPI14" s="433"/>
      <c r="JPJ14" s="433"/>
      <c r="JPK14" s="433"/>
      <c r="JPL14" s="433"/>
      <c r="JPM14" s="433"/>
      <c r="JPN14" s="433"/>
      <c r="JPO14" s="433"/>
      <c r="JPP14" s="433"/>
      <c r="JPQ14" s="433"/>
      <c r="JPR14" s="433"/>
      <c r="JPS14" s="433"/>
      <c r="JPT14" s="433"/>
      <c r="JPU14" s="433"/>
      <c r="JPV14" s="433"/>
      <c r="JPW14" s="433"/>
      <c r="JPX14" s="433"/>
      <c r="JPY14" s="433"/>
      <c r="JPZ14" s="433"/>
      <c r="JQA14" s="433"/>
      <c r="JQB14" s="433"/>
      <c r="JQC14" s="433"/>
      <c r="JQD14" s="433"/>
      <c r="JQE14" s="433"/>
      <c r="JQF14" s="433"/>
      <c r="JQG14" s="433"/>
      <c r="JQH14" s="433"/>
      <c r="JQI14" s="433"/>
      <c r="JQJ14" s="433"/>
      <c r="JQK14" s="433"/>
      <c r="JQL14" s="433"/>
      <c r="JQM14" s="433"/>
      <c r="JQN14" s="433"/>
      <c r="JQO14" s="433"/>
      <c r="JQP14" s="433"/>
      <c r="JQQ14" s="433"/>
      <c r="JQR14" s="433"/>
      <c r="JQS14" s="433"/>
      <c r="JQT14" s="433"/>
      <c r="JQU14" s="433"/>
      <c r="JQV14" s="433"/>
      <c r="JQW14" s="433"/>
      <c r="JQX14" s="433"/>
      <c r="JQY14" s="433"/>
      <c r="JQZ14" s="433"/>
      <c r="JRA14" s="433"/>
      <c r="JRB14" s="433"/>
      <c r="JRC14" s="433"/>
      <c r="JRD14" s="433"/>
      <c r="JRE14" s="433"/>
      <c r="JRF14" s="433"/>
      <c r="JRG14" s="433"/>
      <c r="JRH14" s="433"/>
      <c r="JRI14" s="433"/>
      <c r="JRJ14" s="433"/>
      <c r="JRK14" s="433"/>
      <c r="JRL14" s="433"/>
      <c r="JRM14" s="433"/>
      <c r="JRN14" s="433"/>
      <c r="JRO14" s="433"/>
      <c r="JRP14" s="433"/>
      <c r="JRQ14" s="433"/>
      <c r="JRR14" s="433"/>
      <c r="JRS14" s="433"/>
      <c r="JRT14" s="433"/>
      <c r="JRU14" s="433"/>
      <c r="JRV14" s="433"/>
      <c r="JRW14" s="433"/>
      <c r="JRX14" s="433"/>
      <c r="JRY14" s="433"/>
      <c r="JRZ14" s="433"/>
      <c r="JSA14" s="433"/>
      <c r="JSB14" s="433"/>
      <c r="JSC14" s="433"/>
      <c r="JSD14" s="433"/>
      <c r="JSE14" s="433"/>
      <c r="JSF14" s="433"/>
      <c r="JSG14" s="433"/>
      <c r="JSH14" s="433"/>
      <c r="JSI14" s="433"/>
      <c r="JSJ14" s="433"/>
      <c r="JSK14" s="433"/>
      <c r="JSL14" s="433"/>
      <c r="JSM14" s="433"/>
      <c r="JSN14" s="433"/>
      <c r="JSO14" s="433"/>
      <c r="JSP14" s="433"/>
      <c r="JSQ14" s="433"/>
      <c r="JSR14" s="433"/>
      <c r="JSS14" s="433"/>
      <c r="JST14" s="433"/>
      <c r="JSU14" s="433"/>
      <c r="JSV14" s="433"/>
      <c r="JSW14" s="433"/>
      <c r="JSX14" s="433"/>
      <c r="JSY14" s="433"/>
      <c r="JSZ14" s="433"/>
      <c r="JTA14" s="433"/>
      <c r="JTB14" s="433"/>
      <c r="JTC14" s="433"/>
      <c r="JTD14" s="433"/>
      <c r="JTE14" s="433"/>
      <c r="JTF14" s="433"/>
      <c r="JTG14" s="433"/>
      <c r="JTH14" s="433"/>
      <c r="JTI14" s="433"/>
      <c r="JTJ14" s="433"/>
      <c r="JTK14" s="433"/>
      <c r="JTL14" s="433"/>
      <c r="JTM14" s="433"/>
      <c r="JTN14" s="433"/>
      <c r="JTO14" s="433"/>
      <c r="JTP14" s="433"/>
      <c r="JTQ14" s="433"/>
      <c r="JTR14" s="433"/>
      <c r="JTS14" s="433"/>
      <c r="JTT14" s="433"/>
      <c r="JTU14" s="433"/>
      <c r="JTV14" s="433"/>
      <c r="JTW14" s="433"/>
      <c r="JTX14" s="433"/>
      <c r="JTY14" s="433"/>
      <c r="JTZ14" s="433"/>
      <c r="JUA14" s="433"/>
      <c r="JUB14" s="433"/>
      <c r="JUC14" s="433"/>
      <c r="JUD14" s="433"/>
      <c r="JUE14" s="433"/>
      <c r="JUF14" s="433"/>
      <c r="JUG14" s="433"/>
      <c r="JUH14" s="433"/>
      <c r="JUI14" s="433"/>
      <c r="JUJ14" s="433"/>
      <c r="JUK14" s="433"/>
      <c r="JUL14" s="433"/>
      <c r="JUM14" s="433"/>
      <c r="JUN14" s="433"/>
      <c r="JUO14" s="433"/>
      <c r="JUP14" s="433"/>
      <c r="JUQ14" s="433"/>
      <c r="JUR14" s="433"/>
      <c r="JUS14" s="433"/>
      <c r="JUT14" s="433"/>
      <c r="JUU14" s="433"/>
      <c r="JUV14" s="433"/>
      <c r="JUW14" s="433"/>
      <c r="JUX14" s="433"/>
      <c r="JUY14" s="433"/>
      <c r="JUZ14" s="433"/>
      <c r="JVA14" s="433"/>
      <c r="JVB14" s="433"/>
      <c r="JVC14" s="433"/>
      <c r="JVD14" s="433"/>
      <c r="JVE14" s="433"/>
      <c r="JVF14" s="433"/>
      <c r="JVG14" s="433"/>
      <c r="JVH14" s="433"/>
      <c r="JVI14" s="433"/>
      <c r="JVJ14" s="433"/>
      <c r="JVK14" s="433"/>
      <c r="JVL14" s="433"/>
      <c r="JVM14" s="433"/>
      <c r="JVN14" s="433"/>
      <c r="JVO14" s="433"/>
      <c r="JVP14" s="433"/>
      <c r="JVQ14" s="433"/>
      <c r="JVR14" s="433"/>
      <c r="JVS14" s="433"/>
      <c r="JVT14" s="433"/>
      <c r="JVU14" s="433"/>
      <c r="JVV14" s="433"/>
      <c r="JVW14" s="433"/>
      <c r="JVX14" s="433"/>
      <c r="JVY14" s="433"/>
      <c r="JVZ14" s="433"/>
      <c r="JWA14" s="433"/>
      <c r="JWB14" s="433"/>
      <c r="JWC14" s="433"/>
      <c r="JWD14" s="433"/>
      <c r="JWE14" s="433"/>
      <c r="JWF14" s="433"/>
      <c r="JWG14" s="433"/>
      <c r="JWH14" s="433"/>
      <c r="JWI14" s="433"/>
      <c r="JWJ14" s="433"/>
      <c r="JWK14" s="433"/>
      <c r="JWL14" s="433"/>
      <c r="JWM14" s="433"/>
      <c r="JWN14" s="433"/>
      <c r="JWO14" s="433"/>
      <c r="JWP14" s="433"/>
      <c r="JWQ14" s="433"/>
      <c r="JWR14" s="433"/>
      <c r="JWS14" s="433"/>
      <c r="JWT14" s="433"/>
      <c r="JWU14" s="433"/>
      <c r="JWV14" s="433"/>
      <c r="JWW14" s="433"/>
      <c r="JWX14" s="433"/>
      <c r="JWY14" s="433"/>
      <c r="JWZ14" s="433"/>
      <c r="JXA14" s="433"/>
      <c r="JXB14" s="433"/>
      <c r="JXC14" s="433"/>
      <c r="JXD14" s="433"/>
      <c r="JXE14" s="433"/>
      <c r="JXF14" s="433"/>
      <c r="JXG14" s="433"/>
      <c r="JXH14" s="433"/>
      <c r="JXI14" s="433"/>
      <c r="JXJ14" s="433"/>
      <c r="JXK14" s="433"/>
      <c r="JXL14" s="433"/>
      <c r="JXM14" s="433"/>
      <c r="JXN14" s="433"/>
      <c r="JXO14" s="433"/>
      <c r="JXP14" s="433"/>
      <c r="JXQ14" s="433"/>
      <c r="JXR14" s="433"/>
      <c r="JXS14" s="433"/>
      <c r="JXT14" s="433"/>
      <c r="JXU14" s="433"/>
      <c r="JXV14" s="433"/>
      <c r="JXW14" s="433"/>
      <c r="JXX14" s="433"/>
      <c r="JXY14" s="433"/>
      <c r="JXZ14" s="433"/>
      <c r="JYA14" s="433"/>
      <c r="JYB14" s="433"/>
      <c r="JYC14" s="433"/>
      <c r="JYD14" s="433"/>
      <c r="JYE14" s="433"/>
      <c r="JYF14" s="433"/>
      <c r="JYG14" s="433"/>
      <c r="JYH14" s="433"/>
      <c r="JYI14" s="433"/>
      <c r="JYJ14" s="433"/>
      <c r="JYK14" s="433"/>
      <c r="JYL14" s="433"/>
      <c r="JYM14" s="433"/>
      <c r="JYN14" s="433"/>
      <c r="JYO14" s="433"/>
      <c r="JYP14" s="433"/>
      <c r="JYQ14" s="433"/>
      <c r="JYR14" s="433"/>
      <c r="JYS14" s="433"/>
      <c r="JYT14" s="433"/>
      <c r="JYU14" s="433"/>
      <c r="JYV14" s="433"/>
      <c r="JYW14" s="433"/>
      <c r="JYX14" s="433"/>
      <c r="JYY14" s="433"/>
      <c r="JYZ14" s="433"/>
      <c r="JZA14" s="433"/>
      <c r="JZB14" s="433"/>
      <c r="JZC14" s="433"/>
      <c r="JZD14" s="433"/>
      <c r="JZE14" s="433"/>
      <c r="JZF14" s="433"/>
      <c r="JZG14" s="433"/>
      <c r="JZH14" s="433"/>
      <c r="JZI14" s="433"/>
      <c r="JZJ14" s="433"/>
      <c r="JZK14" s="433"/>
      <c r="JZL14" s="433"/>
      <c r="JZM14" s="433"/>
      <c r="JZN14" s="433"/>
      <c r="JZO14" s="433"/>
      <c r="JZP14" s="433"/>
      <c r="JZQ14" s="433"/>
      <c r="JZR14" s="433"/>
      <c r="JZS14" s="433"/>
      <c r="JZT14" s="433"/>
      <c r="JZU14" s="433"/>
      <c r="JZV14" s="433"/>
      <c r="JZW14" s="433"/>
      <c r="JZX14" s="433"/>
      <c r="JZY14" s="433"/>
      <c r="JZZ14" s="433"/>
      <c r="KAA14" s="433"/>
      <c r="KAB14" s="433"/>
      <c r="KAC14" s="433"/>
      <c r="KAD14" s="433"/>
      <c r="KAE14" s="433"/>
      <c r="KAF14" s="433"/>
      <c r="KAG14" s="433"/>
      <c r="KAH14" s="433"/>
      <c r="KAI14" s="433"/>
      <c r="KAJ14" s="433"/>
      <c r="KAK14" s="433"/>
      <c r="KAL14" s="433"/>
      <c r="KAM14" s="433"/>
      <c r="KAN14" s="433"/>
      <c r="KAO14" s="433"/>
      <c r="KAP14" s="433"/>
      <c r="KAQ14" s="433"/>
      <c r="KAR14" s="433"/>
      <c r="KAS14" s="433"/>
      <c r="KAT14" s="433"/>
      <c r="KAU14" s="433"/>
      <c r="KAV14" s="433"/>
      <c r="KAW14" s="433"/>
      <c r="KAX14" s="433"/>
      <c r="KAY14" s="433"/>
      <c r="KAZ14" s="433"/>
      <c r="KBA14" s="433"/>
      <c r="KBB14" s="433"/>
      <c r="KBC14" s="433"/>
      <c r="KBD14" s="433"/>
      <c r="KBE14" s="433"/>
      <c r="KBF14" s="433"/>
      <c r="KBG14" s="433"/>
      <c r="KBH14" s="433"/>
      <c r="KBI14" s="433"/>
      <c r="KBJ14" s="433"/>
      <c r="KBK14" s="433"/>
      <c r="KBL14" s="433"/>
      <c r="KBM14" s="433"/>
      <c r="KBN14" s="433"/>
      <c r="KBO14" s="433"/>
      <c r="KBP14" s="433"/>
      <c r="KBQ14" s="433"/>
      <c r="KBR14" s="433"/>
      <c r="KBS14" s="433"/>
      <c r="KBT14" s="433"/>
      <c r="KBU14" s="433"/>
      <c r="KBV14" s="433"/>
      <c r="KBW14" s="433"/>
      <c r="KBX14" s="433"/>
      <c r="KBY14" s="433"/>
      <c r="KBZ14" s="433"/>
      <c r="KCA14" s="433"/>
      <c r="KCB14" s="433"/>
      <c r="KCC14" s="433"/>
      <c r="KCD14" s="433"/>
      <c r="KCE14" s="433"/>
      <c r="KCF14" s="433"/>
      <c r="KCG14" s="433"/>
      <c r="KCH14" s="433"/>
      <c r="KCI14" s="433"/>
      <c r="KCJ14" s="433"/>
      <c r="KCK14" s="433"/>
      <c r="KCL14" s="433"/>
      <c r="KCM14" s="433"/>
      <c r="KCN14" s="433"/>
      <c r="KCO14" s="433"/>
      <c r="KCP14" s="433"/>
      <c r="KCQ14" s="433"/>
      <c r="KCR14" s="433"/>
      <c r="KCS14" s="433"/>
      <c r="KCT14" s="433"/>
      <c r="KCU14" s="433"/>
      <c r="KCV14" s="433"/>
      <c r="KCW14" s="433"/>
      <c r="KCX14" s="433"/>
      <c r="KCY14" s="433"/>
      <c r="KCZ14" s="433"/>
      <c r="KDA14" s="433"/>
      <c r="KDB14" s="433"/>
      <c r="KDC14" s="433"/>
      <c r="KDD14" s="433"/>
      <c r="KDE14" s="433"/>
      <c r="KDF14" s="433"/>
      <c r="KDG14" s="433"/>
      <c r="KDH14" s="433"/>
      <c r="KDI14" s="433"/>
      <c r="KDJ14" s="433"/>
      <c r="KDK14" s="433"/>
      <c r="KDL14" s="433"/>
      <c r="KDM14" s="433"/>
      <c r="KDN14" s="433"/>
      <c r="KDO14" s="433"/>
      <c r="KDP14" s="433"/>
      <c r="KDQ14" s="433"/>
      <c r="KDR14" s="433"/>
      <c r="KDS14" s="433"/>
      <c r="KDT14" s="433"/>
      <c r="KDU14" s="433"/>
      <c r="KDV14" s="433"/>
      <c r="KDW14" s="433"/>
      <c r="KDX14" s="433"/>
      <c r="KDY14" s="433"/>
      <c r="KDZ14" s="433"/>
      <c r="KEA14" s="433"/>
      <c r="KEB14" s="433"/>
      <c r="KEC14" s="433"/>
      <c r="KED14" s="433"/>
      <c r="KEE14" s="433"/>
      <c r="KEF14" s="433"/>
      <c r="KEG14" s="433"/>
      <c r="KEH14" s="433"/>
      <c r="KEI14" s="433"/>
      <c r="KEJ14" s="433"/>
      <c r="KEK14" s="433"/>
      <c r="KEL14" s="433"/>
      <c r="KEM14" s="433"/>
      <c r="KEN14" s="433"/>
      <c r="KEO14" s="433"/>
      <c r="KEP14" s="433"/>
      <c r="KEQ14" s="433"/>
      <c r="KER14" s="433"/>
      <c r="KES14" s="433"/>
      <c r="KET14" s="433"/>
      <c r="KEU14" s="433"/>
      <c r="KEV14" s="433"/>
      <c r="KEW14" s="433"/>
      <c r="KEX14" s="433"/>
      <c r="KEY14" s="433"/>
      <c r="KEZ14" s="433"/>
      <c r="KFA14" s="433"/>
      <c r="KFB14" s="433"/>
      <c r="KFC14" s="433"/>
      <c r="KFD14" s="433"/>
      <c r="KFE14" s="433"/>
      <c r="KFF14" s="433"/>
      <c r="KFG14" s="433"/>
      <c r="KFH14" s="433"/>
      <c r="KFI14" s="433"/>
      <c r="KFJ14" s="433"/>
      <c r="KFK14" s="433"/>
      <c r="KFL14" s="433"/>
      <c r="KFM14" s="433"/>
      <c r="KFN14" s="433"/>
      <c r="KFO14" s="433"/>
      <c r="KFP14" s="433"/>
      <c r="KFQ14" s="433"/>
      <c r="KFR14" s="433"/>
      <c r="KFS14" s="433"/>
      <c r="KFT14" s="433"/>
      <c r="KFU14" s="433"/>
      <c r="KFV14" s="433"/>
      <c r="KFW14" s="433"/>
      <c r="KFX14" s="433"/>
      <c r="KFY14" s="433"/>
      <c r="KFZ14" s="433"/>
      <c r="KGA14" s="433"/>
      <c r="KGB14" s="433"/>
      <c r="KGC14" s="433"/>
      <c r="KGD14" s="433"/>
      <c r="KGE14" s="433"/>
      <c r="KGF14" s="433"/>
      <c r="KGG14" s="433"/>
      <c r="KGH14" s="433"/>
      <c r="KGI14" s="433"/>
      <c r="KGJ14" s="433"/>
      <c r="KGK14" s="433"/>
      <c r="KGL14" s="433"/>
      <c r="KGM14" s="433"/>
      <c r="KGN14" s="433"/>
      <c r="KGO14" s="433"/>
      <c r="KGP14" s="433"/>
      <c r="KGQ14" s="433"/>
      <c r="KGR14" s="433"/>
      <c r="KGS14" s="433"/>
      <c r="KGT14" s="433"/>
      <c r="KGU14" s="433"/>
      <c r="KGV14" s="433"/>
      <c r="KGW14" s="433"/>
      <c r="KGX14" s="433"/>
      <c r="KGY14" s="433"/>
      <c r="KGZ14" s="433"/>
      <c r="KHA14" s="433"/>
      <c r="KHB14" s="433"/>
      <c r="KHC14" s="433"/>
      <c r="KHD14" s="433"/>
      <c r="KHE14" s="433"/>
      <c r="KHF14" s="433"/>
      <c r="KHG14" s="433"/>
      <c r="KHH14" s="433"/>
      <c r="KHI14" s="433"/>
      <c r="KHJ14" s="433"/>
      <c r="KHK14" s="433"/>
      <c r="KHL14" s="433"/>
      <c r="KHM14" s="433"/>
      <c r="KHN14" s="433"/>
      <c r="KHO14" s="433"/>
      <c r="KHP14" s="433"/>
      <c r="KHQ14" s="433"/>
      <c r="KHR14" s="433"/>
      <c r="KHS14" s="433"/>
      <c r="KHT14" s="433"/>
      <c r="KHU14" s="433"/>
      <c r="KHV14" s="433"/>
      <c r="KHW14" s="433"/>
      <c r="KHX14" s="433"/>
      <c r="KHY14" s="433"/>
      <c r="KHZ14" s="433"/>
      <c r="KIA14" s="433"/>
      <c r="KIB14" s="433"/>
      <c r="KIC14" s="433"/>
      <c r="KID14" s="433"/>
      <c r="KIE14" s="433"/>
      <c r="KIF14" s="433"/>
      <c r="KIG14" s="433"/>
      <c r="KIH14" s="433"/>
      <c r="KII14" s="433"/>
      <c r="KIJ14" s="433"/>
      <c r="KIK14" s="433"/>
      <c r="KIL14" s="433"/>
      <c r="KIM14" s="433"/>
      <c r="KIN14" s="433"/>
      <c r="KIO14" s="433"/>
      <c r="KIP14" s="433"/>
      <c r="KIQ14" s="433"/>
      <c r="KIR14" s="433"/>
      <c r="KIS14" s="433"/>
      <c r="KIT14" s="433"/>
      <c r="KIU14" s="433"/>
      <c r="KIV14" s="433"/>
      <c r="KIW14" s="433"/>
      <c r="KIX14" s="433"/>
      <c r="KIY14" s="433"/>
      <c r="KIZ14" s="433"/>
      <c r="KJA14" s="433"/>
      <c r="KJB14" s="433"/>
      <c r="KJC14" s="433"/>
      <c r="KJD14" s="433"/>
      <c r="KJE14" s="433"/>
      <c r="KJF14" s="433"/>
      <c r="KJG14" s="433"/>
      <c r="KJH14" s="433"/>
      <c r="KJI14" s="433"/>
      <c r="KJJ14" s="433"/>
      <c r="KJK14" s="433"/>
      <c r="KJL14" s="433"/>
      <c r="KJM14" s="433"/>
      <c r="KJN14" s="433"/>
      <c r="KJO14" s="433"/>
      <c r="KJP14" s="433"/>
      <c r="KJQ14" s="433"/>
      <c r="KJR14" s="433"/>
      <c r="KJS14" s="433"/>
      <c r="KJT14" s="433"/>
      <c r="KJU14" s="433"/>
      <c r="KJV14" s="433"/>
      <c r="KJW14" s="433"/>
      <c r="KJX14" s="433"/>
      <c r="KJY14" s="433"/>
      <c r="KJZ14" s="433"/>
      <c r="KKA14" s="433"/>
      <c r="KKB14" s="433"/>
      <c r="KKC14" s="433"/>
      <c r="KKD14" s="433"/>
      <c r="KKE14" s="433"/>
      <c r="KKF14" s="433"/>
      <c r="KKG14" s="433"/>
      <c r="KKH14" s="433"/>
      <c r="KKI14" s="433"/>
      <c r="KKJ14" s="433"/>
      <c r="KKK14" s="433"/>
      <c r="KKL14" s="433"/>
      <c r="KKM14" s="433"/>
      <c r="KKN14" s="433"/>
      <c r="KKO14" s="433"/>
      <c r="KKP14" s="433"/>
      <c r="KKQ14" s="433"/>
      <c r="KKR14" s="433"/>
      <c r="KKS14" s="433"/>
      <c r="KKT14" s="433"/>
      <c r="KKU14" s="433"/>
      <c r="KKV14" s="433"/>
      <c r="KKW14" s="433"/>
      <c r="KKX14" s="433"/>
      <c r="KKY14" s="433"/>
      <c r="KKZ14" s="433"/>
      <c r="KLA14" s="433"/>
      <c r="KLB14" s="433"/>
      <c r="KLC14" s="433"/>
      <c r="KLD14" s="433"/>
      <c r="KLE14" s="433"/>
      <c r="KLF14" s="433"/>
      <c r="KLG14" s="433"/>
      <c r="KLH14" s="433"/>
      <c r="KLI14" s="433"/>
      <c r="KLJ14" s="433"/>
      <c r="KLK14" s="433"/>
      <c r="KLL14" s="433"/>
      <c r="KLM14" s="433"/>
      <c r="KLN14" s="433"/>
      <c r="KLO14" s="433"/>
      <c r="KLP14" s="433"/>
      <c r="KLQ14" s="433"/>
      <c r="KLR14" s="433"/>
      <c r="KLS14" s="433"/>
      <c r="KLT14" s="433"/>
      <c r="KLU14" s="433"/>
      <c r="KLV14" s="433"/>
      <c r="KLW14" s="433"/>
      <c r="KLX14" s="433"/>
      <c r="KLY14" s="433"/>
      <c r="KLZ14" s="433"/>
      <c r="KMA14" s="433"/>
      <c r="KMB14" s="433"/>
      <c r="KMC14" s="433"/>
      <c r="KMD14" s="433"/>
      <c r="KME14" s="433"/>
      <c r="KMF14" s="433"/>
      <c r="KMG14" s="433"/>
      <c r="KMH14" s="433"/>
      <c r="KMI14" s="433"/>
      <c r="KMJ14" s="433"/>
      <c r="KMK14" s="433"/>
      <c r="KML14" s="433"/>
      <c r="KMM14" s="433"/>
      <c r="KMN14" s="433"/>
      <c r="KMO14" s="433"/>
      <c r="KMP14" s="433"/>
      <c r="KMQ14" s="433"/>
      <c r="KMR14" s="433"/>
      <c r="KMS14" s="433"/>
      <c r="KMT14" s="433"/>
      <c r="KMU14" s="433"/>
      <c r="KMV14" s="433"/>
      <c r="KMW14" s="433"/>
      <c r="KMX14" s="433"/>
      <c r="KMY14" s="433"/>
      <c r="KMZ14" s="433"/>
      <c r="KNA14" s="433"/>
      <c r="KNB14" s="433"/>
      <c r="KNC14" s="433"/>
      <c r="KND14" s="433"/>
      <c r="KNE14" s="433"/>
      <c r="KNF14" s="433"/>
      <c r="KNG14" s="433"/>
      <c r="KNH14" s="433"/>
      <c r="KNI14" s="433"/>
      <c r="KNJ14" s="433"/>
      <c r="KNK14" s="433"/>
      <c r="KNL14" s="433"/>
      <c r="KNM14" s="433"/>
      <c r="KNN14" s="433"/>
      <c r="KNO14" s="433"/>
      <c r="KNP14" s="433"/>
      <c r="KNQ14" s="433"/>
      <c r="KNR14" s="433"/>
      <c r="KNS14" s="433"/>
      <c r="KNT14" s="433"/>
      <c r="KNU14" s="433"/>
      <c r="KNV14" s="433"/>
      <c r="KNW14" s="433"/>
      <c r="KNX14" s="433"/>
      <c r="KNY14" s="433"/>
      <c r="KNZ14" s="433"/>
      <c r="KOA14" s="433"/>
      <c r="KOB14" s="433"/>
      <c r="KOC14" s="433"/>
      <c r="KOD14" s="433"/>
      <c r="KOE14" s="433"/>
      <c r="KOF14" s="433"/>
      <c r="KOG14" s="433"/>
      <c r="KOH14" s="433"/>
      <c r="KOI14" s="433"/>
      <c r="KOJ14" s="433"/>
      <c r="KOK14" s="433"/>
      <c r="KOL14" s="433"/>
      <c r="KOM14" s="433"/>
      <c r="KON14" s="433"/>
      <c r="KOO14" s="433"/>
      <c r="KOP14" s="433"/>
      <c r="KOQ14" s="433"/>
      <c r="KOR14" s="433"/>
      <c r="KOS14" s="433"/>
      <c r="KOT14" s="433"/>
      <c r="KOU14" s="433"/>
      <c r="KOV14" s="433"/>
      <c r="KOW14" s="433"/>
      <c r="KOX14" s="433"/>
      <c r="KOY14" s="433"/>
      <c r="KOZ14" s="433"/>
      <c r="KPA14" s="433"/>
      <c r="KPB14" s="433"/>
      <c r="KPC14" s="433"/>
      <c r="KPD14" s="433"/>
      <c r="KPE14" s="433"/>
      <c r="KPF14" s="433"/>
      <c r="KPG14" s="433"/>
      <c r="KPH14" s="433"/>
      <c r="KPI14" s="433"/>
      <c r="KPJ14" s="433"/>
      <c r="KPK14" s="433"/>
      <c r="KPL14" s="433"/>
      <c r="KPM14" s="433"/>
      <c r="KPN14" s="433"/>
      <c r="KPO14" s="433"/>
      <c r="KPP14" s="433"/>
      <c r="KPQ14" s="433"/>
      <c r="KPR14" s="433"/>
      <c r="KPS14" s="433"/>
      <c r="KPT14" s="433"/>
      <c r="KPU14" s="433"/>
      <c r="KPV14" s="433"/>
      <c r="KPW14" s="433"/>
      <c r="KPX14" s="433"/>
      <c r="KPY14" s="433"/>
      <c r="KPZ14" s="433"/>
      <c r="KQA14" s="433"/>
      <c r="KQB14" s="433"/>
      <c r="KQC14" s="433"/>
      <c r="KQD14" s="433"/>
      <c r="KQE14" s="433"/>
      <c r="KQF14" s="433"/>
      <c r="KQG14" s="433"/>
      <c r="KQH14" s="433"/>
      <c r="KQI14" s="433"/>
      <c r="KQJ14" s="433"/>
      <c r="KQK14" s="433"/>
      <c r="KQL14" s="433"/>
      <c r="KQM14" s="433"/>
      <c r="KQN14" s="433"/>
      <c r="KQO14" s="433"/>
      <c r="KQP14" s="433"/>
      <c r="KQQ14" s="433"/>
      <c r="KQR14" s="433"/>
      <c r="KQS14" s="433"/>
      <c r="KQT14" s="433"/>
      <c r="KQU14" s="433"/>
      <c r="KQV14" s="433"/>
      <c r="KQW14" s="433"/>
      <c r="KQX14" s="433"/>
      <c r="KQY14" s="433"/>
      <c r="KQZ14" s="433"/>
      <c r="KRA14" s="433"/>
      <c r="KRB14" s="433"/>
      <c r="KRC14" s="433"/>
      <c r="KRD14" s="433"/>
      <c r="KRE14" s="433"/>
      <c r="KRF14" s="433"/>
      <c r="KRG14" s="433"/>
      <c r="KRH14" s="433"/>
      <c r="KRI14" s="433"/>
      <c r="KRJ14" s="433"/>
      <c r="KRK14" s="433"/>
      <c r="KRL14" s="433"/>
      <c r="KRM14" s="433"/>
      <c r="KRN14" s="433"/>
      <c r="KRO14" s="433"/>
      <c r="KRP14" s="433"/>
      <c r="KRQ14" s="433"/>
      <c r="KRR14" s="433"/>
      <c r="KRS14" s="433"/>
      <c r="KRT14" s="433"/>
      <c r="KRU14" s="433"/>
      <c r="KRV14" s="433"/>
      <c r="KRW14" s="433"/>
      <c r="KRX14" s="433"/>
      <c r="KRY14" s="433"/>
      <c r="KRZ14" s="433"/>
      <c r="KSA14" s="433"/>
      <c r="KSB14" s="433"/>
      <c r="KSC14" s="433"/>
      <c r="KSD14" s="433"/>
      <c r="KSE14" s="433"/>
      <c r="KSF14" s="433"/>
      <c r="KSG14" s="433"/>
      <c r="KSH14" s="433"/>
      <c r="KSI14" s="433"/>
      <c r="KSJ14" s="433"/>
      <c r="KSK14" s="433"/>
      <c r="KSL14" s="433"/>
      <c r="KSM14" s="433"/>
      <c r="KSN14" s="433"/>
      <c r="KSO14" s="433"/>
      <c r="KSP14" s="433"/>
      <c r="KSQ14" s="433"/>
      <c r="KSR14" s="433"/>
      <c r="KSS14" s="433"/>
      <c r="KST14" s="433"/>
      <c r="KSU14" s="433"/>
      <c r="KSV14" s="433"/>
      <c r="KSW14" s="433"/>
      <c r="KSX14" s="433"/>
      <c r="KSY14" s="433"/>
      <c r="KSZ14" s="433"/>
      <c r="KTA14" s="433"/>
      <c r="KTB14" s="433"/>
      <c r="KTC14" s="433"/>
      <c r="KTD14" s="433"/>
      <c r="KTE14" s="433"/>
      <c r="KTF14" s="433"/>
      <c r="KTG14" s="433"/>
      <c r="KTH14" s="433"/>
      <c r="KTI14" s="433"/>
      <c r="KTJ14" s="433"/>
      <c r="KTK14" s="433"/>
      <c r="KTL14" s="433"/>
      <c r="KTM14" s="433"/>
      <c r="KTN14" s="433"/>
      <c r="KTO14" s="433"/>
      <c r="KTP14" s="433"/>
      <c r="KTQ14" s="433"/>
      <c r="KTR14" s="433"/>
      <c r="KTS14" s="433"/>
      <c r="KTT14" s="433"/>
      <c r="KTU14" s="433"/>
      <c r="KTV14" s="433"/>
      <c r="KTW14" s="433"/>
      <c r="KTX14" s="433"/>
      <c r="KTY14" s="433"/>
      <c r="KTZ14" s="433"/>
      <c r="KUA14" s="433"/>
      <c r="KUB14" s="433"/>
      <c r="KUC14" s="433"/>
      <c r="KUD14" s="433"/>
      <c r="KUE14" s="433"/>
      <c r="KUF14" s="433"/>
      <c r="KUG14" s="433"/>
      <c r="KUH14" s="433"/>
      <c r="KUI14" s="433"/>
      <c r="KUJ14" s="433"/>
      <c r="KUK14" s="433"/>
      <c r="KUL14" s="433"/>
      <c r="KUM14" s="433"/>
      <c r="KUN14" s="433"/>
      <c r="KUO14" s="433"/>
      <c r="KUP14" s="433"/>
      <c r="KUQ14" s="433"/>
      <c r="KUR14" s="433"/>
      <c r="KUS14" s="433"/>
      <c r="KUT14" s="433"/>
      <c r="KUU14" s="433"/>
      <c r="KUV14" s="433"/>
      <c r="KUW14" s="433"/>
      <c r="KUX14" s="433"/>
      <c r="KUY14" s="433"/>
      <c r="KUZ14" s="433"/>
      <c r="KVA14" s="433"/>
      <c r="KVB14" s="433"/>
      <c r="KVC14" s="433"/>
      <c r="KVD14" s="433"/>
      <c r="KVE14" s="433"/>
      <c r="KVF14" s="433"/>
      <c r="KVG14" s="433"/>
      <c r="KVH14" s="433"/>
      <c r="KVI14" s="433"/>
      <c r="KVJ14" s="433"/>
      <c r="KVK14" s="433"/>
      <c r="KVL14" s="433"/>
      <c r="KVM14" s="433"/>
      <c r="KVN14" s="433"/>
      <c r="KVO14" s="433"/>
      <c r="KVP14" s="433"/>
      <c r="KVQ14" s="433"/>
      <c r="KVR14" s="433"/>
      <c r="KVS14" s="433"/>
      <c r="KVT14" s="433"/>
      <c r="KVU14" s="433"/>
      <c r="KVV14" s="433"/>
      <c r="KVW14" s="433"/>
      <c r="KVX14" s="433"/>
      <c r="KVY14" s="433"/>
      <c r="KVZ14" s="433"/>
      <c r="KWA14" s="433"/>
      <c r="KWB14" s="433"/>
      <c r="KWC14" s="433"/>
      <c r="KWD14" s="433"/>
      <c r="KWE14" s="433"/>
      <c r="KWF14" s="433"/>
      <c r="KWG14" s="433"/>
      <c r="KWH14" s="433"/>
      <c r="KWI14" s="433"/>
      <c r="KWJ14" s="433"/>
      <c r="KWK14" s="433"/>
      <c r="KWL14" s="433"/>
      <c r="KWM14" s="433"/>
      <c r="KWN14" s="433"/>
      <c r="KWO14" s="433"/>
      <c r="KWP14" s="433"/>
      <c r="KWQ14" s="433"/>
      <c r="KWR14" s="433"/>
      <c r="KWS14" s="433"/>
      <c r="KWT14" s="433"/>
      <c r="KWU14" s="433"/>
      <c r="KWV14" s="433"/>
      <c r="KWW14" s="433"/>
      <c r="KWX14" s="433"/>
      <c r="KWY14" s="433"/>
      <c r="KWZ14" s="433"/>
      <c r="KXA14" s="433"/>
      <c r="KXB14" s="433"/>
      <c r="KXC14" s="433"/>
      <c r="KXD14" s="433"/>
      <c r="KXE14" s="433"/>
      <c r="KXF14" s="433"/>
      <c r="KXG14" s="433"/>
      <c r="KXH14" s="433"/>
      <c r="KXI14" s="433"/>
      <c r="KXJ14" s="433"/>
      <c r="KXK14" s="433"/>
      <c r="KXL14" s="433"/>
      <c r="KXM14" s="433"/>
      <c r="KXN14" s="433"/>
      <c r="KXO14" s="433"/>
      <c r="KXP14" s="433"/>
      <c r="KXQ14" s="433"/>
      <c r="KXR14" s="433"/>
      <c r="KXS14" s="433"/>
      <c r="KXT14" s="433"/>
      <c r="KXU14" s="433"/>
      <c r="KXV14" s="433"/>
      <c r="KXW14" s="433"/>
      <c r="KXX14" s="433"/>
      <c r="KXY14" s="433"/>
      <c r="KXZ14" s="433"/>
      <c r="KYA14" s="433"/>
      <c r="KYB14" s="433"/>
      <c r="KYC14" s="433"/>
      <c r="KYD14" s="433"/>
      <c r="KYE14" s="433"/>
      <c r="KYF14" s="433"/>
      <c r="KYG14" s="433"/>
      <c r="KYH14" s="433"/>
      <c r="KYI14" s="433"/>
      <c r="KYJ14" s="433"/>
      <c r="KYK14" s="433"/>
      <c r="KYL14" s="433"/>
      <c r="KYM14" s="433"/>
      <c r="KYN14" s="433"/>
      <c r="KYO14" s="433"/>
      <c r="KYP14" s="433"/>
      <c r="KYQ14" s="433"/>
      <c r="KYR14" s="433"/>
      <c r="KYS14" s="433"/>
      <c r="KYT14" s="433"/>
      <c r="KYU14" s="433"/>
      <c r="KYV14" s="433"/>
      <c r="KYW14" s="433"/>
      <c r="KYX14" s="433"/>
      <c r="KYY14" s="433"/>
      <c r="KYZ14" s="433"/>
      <c r="KZA14" s="433"/>
      <c r="KZB14" s="433"/>
      <c r="KZC14" s="433"/>
      <c r="KZD14" s="433"/>
      <c r="KZE14" s="433"/>
      <c r="KZF14" s="433"/>
      <c r="KZG14" s="433"/>
      <c r="KZH14" s="433"/>
      <c r="KZI14" s="433"/>
      <c r="KZJ14" s="433"/>
      <c r="KZK14" s="433"/>
      <c r="KZL14" s="433"/>
      <c r="KZM14" s="433"/>
      <c r="KZN14" s="433"/>
      <c r="KZO14" s="433"/>
      <c r="KZP14" s="433"/>
      <c r="KZQ14" s="433"/>
      <c r="KZR14" s="433"/>
      <c r="KZS14" s="433"/>
      <c r="KZT14" s="433"/>
      <c r="KZU14" s="433"/>
      <c r="KZV14" s="433"/>
      <c r="KZW14" s="433"/>
      <c r="KZX14" s="433"/>
      <c r="KZY14" s="433"/>
      <c r="KZZ14" s="433"/>
      <c r="LAA14" s="433"/>
      <c r="LAB14" s="433"/>
      <c r="LAC14" s="433"/>
      <c r="LAD14" s="433"/>
      <c r="LAE14" s="433"/>
      <c r="LAF14" s="433"/>
      <c r="LAG14" s="433"/>
      <c r="LAH14" s="433"/>
      <c r="LAI14" s="433"/>
      <c r="LAJ14" s="433"/>
      <c r="LAK14" s="433"/>
      <c r="LAL14" s="433"/>
      <c r="LAM14" s="433"/>
      <c r="LAN14" s="433"/>
      <c r="LAO14" s="433"/>
      <c r="LAP14" s="433"/>
      <c r="LAQ14" s="433"/>
      <c r="LAR14" s="433"/>
      <c r="LAS14" s="433"/>
      <c r="LAT14" s="433"/>
      <c r="LAU14" s="433"/>
      <c r="LAV14" s="433"/>
      <c r="LAW14" s="433"/>
      <c r="LAX14" s="433"/>
      <c r="LAY14" s="433"/>
      <c r="LAZ14" s="433"/>
      <c r="LBA14" s="433"/>
      <c r="LBB14" s="433"/>
      <c r="LBC14" s="433"/>
      <c r="LBD14" s="433"/>
      <c r="LBE14" s="433"/>
      <c r="LBF14" s="433"/>
      <c r="LBG14" s="433"/>
      <c r="LBH14" s="433"/>
      <c r="LBI14" s="433"/>
      <c r="LBJ14" s="433"/>
      <c r="LBK14" s="433"/>
      <c r="LBL14" s="433"/>
      <c r="LBM14" s="433"/>
      <c r="LBN14" s="433"/>
      <c r="LBO14" s="433"/>
      <c r="LBP14" s="433"/>
      <c r="LBQ14" s="433"/>
      <c r="LBR14" s="433"/>
      <c r="LBS14" s="433"/>
      <c r="LBT14" s="433"/>
      <c r="LBU14" s="433"/>
      <c r="LBV14" s="433"/>
      <c r="LBW14" s="433"/>
      <c r="LBX14" s="433"/>
      <c r="LBY14" s="433"/>
      <c r="LBZ14" s="433"/>
      <c r="LCA14" s="433"/>
      <c r="LCB14" s="433"/>
      <c r="LCC14" s="433"/>
      <c r="LCD14" s="433"/>
      <c r="LCE14" s="433"/>
      <c r="LCF14" s="433"/>
      <c r="LCG14" s="433"/>
      <c r="LCH14" s="433"/>
      <c r="LCI14" s="433"/>
      <c r="LCJ14" s="433"/>
      <c r="LCK14" s="433"/>
      <c r="LCL14" s="433"/>
      <c r="LCM14" s="433"/>
      <c r="LCN14" s="433"/>
      <c r="LCO14" s="433"/>
      <c r="LCP14" s="433"/>
      <c r="LCQ14" s="433"/>
      <c r="LCR14" s="433"/>
      <c r="LCS14" s="433"/>
      <c r="LCT14" s="433"/>
      <c r="LCU14" s="433"/>
      <c r="LCV14" s="433"/>
      <c r="LCW14" s="433"/>
      <c r="LCX14" s="433"/>
      <c r="LCY14" s="433"/>
      <c r="LCZ14" s="433"/>
      <c r="LDA14" s="433"/>
      <c r="LDB14" s="433"/>
      <c r="LDC14" s="433"/>
      <c r="LDD14" s="433"/>
      <c r="LDE14" s="433"/>
      <c r="LDF14" s="433"/>
      <c r="LDG14" s="433"/>
      <c r="LDH14" s="433"/>
      <c r="LDI14" s="433"/>
      <c r="LDJ14" s="433"/>
      <c r="LDK14" s="433"/>
      <c r="LDL14" s="433"/>
      <c r="LDM14" s="433"/>
      <c r="LDN14" s="433"/>
      <c r="LDO14" s="433"/>
      <c r="LDP14" s="433"/>
      <c r="LDQ14" s="433"/>
      <c r="LDR14" s="433"/>
      <c r="LDS14" s="433"/>
      <c r="LDT14" s="433"/>
      <c r="LDU14" s="433"/>
      <c r="LDV14" s="433"/>
      <c r="LDW14" s="433"/>
      <c r="LDX14" s="433"/>
      <c r="LDY14" s="433"/>
      <c r="LDZ14" s="433"/>
      <c r="LEA14" s="433"/>
      <c r="LEB14" s="433"/>
      <c r="LEC14" s="433"/>
      <c r="LED14" s="433"/>
      <c r="LEE14" s="433"/>
      <c r="LEF14" s="433"/>
      <c r="LEG14" s="433"/>
      <c r="LEH14" s="433"/>
      <c r="LEI14" s="433"/>
      <c r="LEJ14" s="433"/>
      <c r="LEK14" s="433"/>
      <c r="LEL14" s="433"/>
      <c r="LEM14" s="433"/>
      <c r="LEN14" s="433"/>
      <c r="LEO14" s="433"/>
      <c r="LEP14" s="433"/>
      <c r="LEQ14" s="433"/>
      <c r="LER14" s="433"/>
      <c r="LES14" s="433"/>
      <c r="LET14" s="433"/>
      <c r="LEU14" s="433"/>
      <c r="LEV14" s="433"/>
      <c r="LEW14" s="433"/>
      <c r="LEX14" s="433"/>
      <c r="LEY14" s="433"/>
      <c r="LEZ14" s="433"/>
      <c r="LFA14" s="433"/>
      <c r="LFB14" s="433"/>
      <c r="LFC14" s="433"/>
      <c r="LFD14" s="433"/>
      <c r="LFE14" s="433"/>
      <c r="LFF14" s="433"/>
      <c r="LFG14" s="433"/>
      <c r="LFH14" s="433"/>
      <c r="LFI14" s="433"/>
      <c r="LFJ14" s="433"/>
      <c r="LFK14" s="433"/>
      <c r="LFL14" s="433"/>
      <c r="LFM14" s="433"/>
      <c r="LFN14" s="433"/>
      <c r="LFO14" s="433"/>
      <c r="LFP14" s="433"/>
      <c r="LFQ14" s="433"/>
      <c r="LFR14" s="433"/>
      <c r="LFS14" s="433"/>
      <c r="LFT14" s="433"/>
      <c r="LFU14" s="433"/>
      <c r="LFV14" s="433"/>
      <c r="LFW14" s="433"/>
      <c r="LFX14" s="433"/>
      <c r="LFY14" s="433"/>
      <c r="LFZ14" s="433"/>
      <c r="LGA14" s="433"/>
      <c r="LGB14" s="433"/>
      <c r="LGC14" s="433"/>
      <c r="LGD14" s="433"/>
      <c r="LGE14" s="433"/>
      <c r="LGF14" s="433"/>
      <c r="LGG14" s="433"/>
      <c r="LGH14" s="433"/>
      <c r="LGI14" s="433"/>
      <c r="LGJ14" s="433"/>
      <c r="LGK14" s="433"/>
      <c r="LGL14" s="433"/>
      <c r="LGM14" s="433"/>
      <c r="LGN14" s="433"/>
      <c r="LGO14" s="433"/>
      <c r="LGP14" s="433"/>
      <c r="LGQ14" s="433"/>
      <c r="LGR14" s="433"/>
      <c r="LGS14" s="433"/>
      <c r="LGT14" s="433"/>
      <c r="LGU14" s="433"/>
      <c r="LGV14" s="433"/>
      <c r="LGW14" s="433"/>
      <c r="LGX14" s="433"/>
      <c r="LGY14" s="433"/>
      <c r="LGZ14" s="433"/>
      <c r="LHA14" s="433"/>
      <c r="LHB14" s="433"/>
      <c r="LHC14" s="433"/>
      <c r="LHD14" s="433"/>
      <c r="LHE14" s="433"/>
      <c r="LHF14" s="433"/>
      <c r="LHG14" s="433"/>
      <c r="LHH14" s="433"/>
      <c r="LHI14" s="433"/>
      <c r="LHJ14" s="433"/>
      <c r="LHK14" s="433"/>
      <c r="LHL14" s="433"/>
      <c r="LHM14" s="433"/>
      <c r="LHN14" s="433"/>
      <c r="LHO14" s="433"/>
      <c r="LHP14" s="433"/>
      <c r="LHQ14" s="433"/>
      <c r="LHR14" s="433"/>
      <c r="LHS14" s="433"/>
      <c r="LHT14" s="433"/>
      <c r="LHU14" s="433"/>
      <c r="LHV14" s="433"/>
      <c r="LHW14" s="433"/>
      <c r="LHX14" s="433"/>
      <c r="LHY14" s="433"/>
      <c r="LHZ14" s="433"/>
      <c r="LIA14" s="433"/>
      <c r="LIB14" s="433"/>
      <c r="LIC14" s="433"/>
      <c r="LID14" s="433"/>
      <c r="LIE14" s="433"/>
      <c r="LIF14" s="433"/>
      <c r="LIG14" s="433"/>
      <c r="LIH14" s="433"/>
      <c r="LII14" s="433"/>
      <c r="LIJ14" s="433"/>
      <c r="LIK14" s="433"/>
      <c r="LIL14" s="433"/>
      <c r="LIM14" s="433"/>
      <c r="LIN14" s="433"/>
      <c r="LIO14" s="433"/>
      <c r="LIP14" s="433"/>
      <c r="LIQ14" s="433"/>
      <c r="LIR14" s="433"/>
      <c r="LIS14" s="433"/>
      <c r="LIT14" s="433"/>
      <c r="LIU14" s="433"/>
      <c r="LIV14" s="433"/>
      <c r="LIW14" s="433"/>
      <c r="LIX14" s="433"/>
      <c r="LIY14" s="433"/>
      <c r="LIZ14" s="433"/>
      <c r="LJA14" s="433"/>
      <c r="LJB14" s="433"/>
      <c r="LJC14" s="433"/>
      <c r="LJD14" s="433"/>
      <c r="LJE14" s="433"/>
      <c r="LJF14" s="433"/>
      <c r="LJG14" s="433"/>
      <c r="LJH14" s="433"/>
      <c r="LJI14" s="433"/>
      <c r="LJJ14" s="433"/>
      <c r="LJK14" s="433"/>
      <c r="LJL14" s="433"/>
      <c r="LJM14" s="433"/>
      <c r="LJN14" s="433"/>
      <c r="LJO14" s="433"/>
      <c r="LJP14" s="433"/>
      <c r="LJQ14" s="433"/>
      <c r="LJR14" s="433"/>
      <c r="LJS14" s="433"/>
      <c r="LJT14" s="433"/>
      <c r="LJU14" s="433"/>
      <c r="LJV14" s="433"/>
      <c r="LJW14" s="433"/>
      <c r="LJX14" s="433"/>
      <c r="LJY14" s="433"/>
      <c r="LJZ14" s="433"/>
      <c r="LKA14" s="433"/>
      <c r="LKB14" s="433"/>
      <c r="LKC14" s="433"/>
      <c r="LKD14" s="433"/>
      <c r="LKE14" s="433"/>
      <c r="LKF14" s="433"/>
      <c r="LKG14" s="433"/>
      <c r="LKH14" s="433"/>
      <c r="LKI14" s="433"/>
      <c r="LKJ14" s="433"/>
      <c r="LKK14" s="433"/>
      <c r="LKL14" s="433"/>
      <c r="LKM14" s="433"/>
      <c r="LKN14" s="433"/>
      <c r="LKO14" s="433"/>
      <c r="LKP14" s="433"/>
      <c r="LKQ14" s="433"/>
      <c r="LKR14" s="433"/>
      <c r="LKS14" s="433"/>
      <c r="LKT14" s="433"/>
      <c r="LKU14" s="433"/>
      <c r="LKV14" s="433"/>
      <c r="LKW14" s="433"/>
      <c r="LKX14" s="433"/>
      <c r="LKY14" s="433"/>
      <c r="LKZ14" s="433"/>
      <c r="LLA14" s="433"/>
      <c r="LLB14" s="433"/>
      <c r="LLC14" s="433"/>
      <c r="LLD14" s="433"/>
      <c r="LLE14" s="433"/>
      <c r="LLF14" s="433"/>
      <c r="LLG14" s="433"/>
      <c r="LLH14" s="433"/>
      <c r="LLI14" s="433"/>
      <c r="LLJ14" s="433"/>
      <c r="LLK14" s="433"/>
      <c r="LLL14" s="433"/>
      <c r="LLM14" s="433"/>
      <c r="LLN14" s="433"/>
      <c r="LLO14" s="433"/>
      <c r="LLP14" s="433"/>
      <c r="LLQ14" s="433"/>
      <c r="LLR14" s="433"/>
      <c r="LLS14" s="433"/>
      <c r="LLT14" s="433"/>
      <c r="LLU14" s="433"/>
      <c r="LLV14" s="433"/>
      <c r="LLW14" s="433"/>
      <c r="LLX14" s="433"/>
      <c r="LLY14" s="433"/>
      <c r="LLZ14" s="433"/>
      <c r="LMA14" s="433"/>
      <c r="LMB14" s="433"/>
      <c r="LMC14" s="433"/>
      <c r="LMD14" s="433"/>
      <c r="LME14" s="433"/>
      <c r="LMF14" s="433"/>
      <c r="LMG14" s="433"/>
      <c r="LMH14" s="433"/>
      <c r="LMI14" s="433"/>
      <c r="LMJ14" s="433"/>
      <c r="LMK14" s="433"/>
      <c r="LML14" s="433"/>
      <c r="LMM14" s="433"/>
      <c r="LMN14" s="433"/>
      <c r="LMO14" s="433"/>
      <c r="LMP14" s="433"/>
      <c r="LMQ14" s="433"/>
      <c r="LMR14" s="433"/>
      <c r="LMS14" s="433"/>
      <c r="LMT14" s="433"/>
      <c r="LMU14" s="433"/>
      <c r="LMV14" s="433"/>
      <c r="LMW14" s="433"/>
      <c r="LMX14" s="433"/>
      <c r="LMY14" s="433"/>
      <c r="LMZ14" s="433"/>
      <c r="LNA14" s="433"/>
      <c r="LNB14" s="433"/>
      <c r="LNC14" s="433"/>
      <c r="LND14" s="433"/>
      <c r="LNE14" s="433"/>
      <c r="LNF14" s="433"/>
      <c r="LNG14" s="433"/>
      <c r="LNH14" s="433"/>
      <c r="LNI14" s="433"/>
      <c r="LNJ14" s="433"/>
      <c r="LNK14" s="433"/>
      <c r="LNL14" s="433"/>
      <c r="LNM14" s="433"/>
      <c r="LNN14" s="433"/>
      <c r="LNO14" s="433"/>
      <c r="LNP14" s="433"/>
      <c r="LNQ14" s="433"/>
      <c r="LNR14" s="433"/>
      <c r="LNS14" s="433"/>
      <c r="LNT14" s="433"/>
      <c r="LNU14" s="433"/>
      <c r="LNV14" s="433"/>
      <c r="LNW14" s="433"/>
      <c r="LNX14" s="433"/>
      <c r="LNY14" s="433"/>
      <c r="LNZ14" s="433"/>
      <c r="LOA14" s="433"/>
      <c r="LOB14" s="433"/>
      <c r="LOC14" s="433"/>
      <c r="LOD14" s="433"/>
      <c r="LOE14" s="433"/>
      <c r="LOF14" s="433"/>
      <c r="LOG14" s="433"/>
      <c r="LOH14" s="433"/>
      <c r="LOI14" s="433"/>
      <c r="LOJ14" s="433"/>
      <c r="LOK14" s="433"/>
      <c r="LOL14" s="433"/>
      <c r="LOM14" s="433"/>
      <c r="LON14" s="433"/>
      <c r="LOO14" s="433"/>
      <c r="LOP14" s="433"/>
      <c r="LOQ14" s="433"/>
      <c r="LOR14" s="433"/>
      <c r="LOS14" s="433"/>
      <c r="LOT14" s="433"/>
      <c r="LOU14" s="433"/>
      <c r="LOV14" s="433"/>
      <c r="LOW14" s="433"/>
      <c r="LOX14" s="433"/>
      <c r="LOY14" s="433"/>
      <c r="LOZ14" s="433"/>
      <c r="LPA14" s="433"/>
      <c r="LPB14" s="433"/>
      <c r="LPC14" s="433"/>
      <c r="LPD14" s="433"/>
      <c r="LPE14" s="433"/>
      <c r="LPF14" s="433"/>
      <c r="LPG14" s="433"/>
      <c r="LPH14" s="433"/>
      <c r="LPI14" s="433"/>
      <c r="LPJ14" s="433"/>
      <c r="LPK14" s="433"/>
      <c r="LPL14" s="433"/>
      <c r="LPM14" s="433"/>
      <c r="LPN14" s="433"/>
      <c r="LPO14" s="433"/>
      <c r="LPP14" s="433"/>
      <c r="LPQ14" s="433"/>
      <c r="LPR14" s="433"/>
      <c r="LPS14" s="433"/>
      <c r="LPT14" s="433"/>
      <c r="LPU14" s="433"/>
      <c r="LPV14" s="433"/>
      <c r="LPW14" s="433"/>
      <c r="LPX14" s="433"/>
      <c r="LPY14" s="433"/>
      <c r="LPZ14" s="433"/>
      <c r="LQA14" s="433"/>
      <c r="LQB14" s="433"/>
      <c r="LQC14" s="433"/>
      <c r="LQD14" s="433"/>
      <c r="LQE14" s="433"/>
      <c r="LQF14" s="433"/>
      <c r="LQG14" s="433"/>
      <c r="LQH14" s="433"/>
      <c r="LQI14" s="433"/>
      <c r="LQJ14" s="433"/>
      <c r="LQK14" s="433"/>
      <c r="LQL14" s="433"/>
      <c r="LQM14" s="433"/>
      <c r="LQN14" s="433"/>
      <c r="LQO14" s="433"/>
      <c r="LQP14" s="433"/>
      <c r="LQQ14" s="433"/>
      <c r="LQR14" s="433"/>
      <c r="LQS14" s="433"/>
      <c r="LQT14" s="433"/>
      <c r="LQU14" s="433"/>
      <c r="LQV14" s="433"/>
      <c r="LQW14" s="433"/>
      <c r="LQX14" s="433"/>
      <c r="LQY14" s="433"/>
      <c r="LQZ14" s="433"/>
      <c r="LRA14" s="433"/>
      <c r="LRB14" s="433"/>
      <c r="LRC14" s="433"/>
      <c r="LRD14" s="433"/>
      <c r="LRE14" s="433"/>
      <c r="LRF14" s="433"/>
      <c r="LRG14" s="433"/>
      <c r="LRH14" s="433"/>
      <c r="LRI14" s="433"/>
      <c r="LRJ14" s="433"/>
      <c r="LRK14" s="433"/>
      <c r="LRL14" s="433"/>
      <c r="LRM14" s="433"/>
      <c r="LRN14" s="433"/>
      <c r="LRO14" s="433"/>
      <c r="LRP14" s="433"/>
      <c r="LRQ14" s="433"/>
      <c r="LRR14" s="433"/>
      <c r="LRS14" s="433"/>
      <c r="LRT14" s="433"/>
      <c r="LRU14" s="433"/>
      <c r="LRV14" s="433"/>
      <c r="LRW14" s="433"/>
      <c r="LRX14" s="433"/>
      <c r="LRY14" s="433"/>
      <c r="LRZ14" s="433"/>
      <c r="LSA14" s="433"/>
      <c r="LSB14" s="433"/>
      <c r="LSC14" s="433"/>
      <c r="LSD14" s="433"/>
      <c r="LSE14" s="433"/>
      <c r="LSF14" s="433"/>
      <c r="LSG14" s="433"/>
      <c r="LSH14" s="433"/>
      <c r="LSI14" s="433"/>
      <c r="LSJ14" s="433"/>
      <c r="LSK14" s="433"/>
      <c r="LSL14" s="433"/>
      <c r="LSM14" s="433"/>
      <c r="LSN14" s="433"/>
      <c r="LSO14" s="433"/>
      <c r="LSP14" s="433"/>
      <c r="LSQ14" s="433"/>
      <c r="LSR14" s="433"/>
      <c r="LSS14" s="433"/>
      <c r="LST14" s="433"/>
      <c r="LSU14" s="433"/>
      <c r="LSV14" s="433"/>
      <c r="LSW14" s="433"/>
      <c r="LSX14" s="433"/>
      <c r="LSY14" s="433"/>
      <c r="LSZ14" s="433"/>
      <c r="LTA14" s="433"/>
      <c r="LTB14" s="433"/>
      <c r="LTC14" s="433"/>
      <c r="LTD14" s="433"/>
      <c r="LTE14" s="433"/>
      <c r="LTF14" s="433"/>
      <c r="LTG14" s="433"/>
      <c r="LTH14" s="433"/>
      <c r="LTI14" s="433"/>
      <c r="LTJ14" s="433"/>
      <c r="LTK14" s="433"/>
      <c r="LTL14" s="433"/>
      <c r="LTM14" s="433"/>
      <c r="LTN14" s="433"/>
      <c r="LTO14" s="433"/>
      <c r="LTP14" s="433"/>
      <c r="LTQ14" s="433"/>
      <c r="LTR14" s="433"/>
      <c r="LTS14" s="433"/>
      <c r="LTT14" s="433"/>
      <c r="LTU14" s="433"/>
      <c r="LTV14" s="433"/>
      <c r="LTW14" s="433"/>
      <c r="LTX14" s="433"/>
      <c r="LTY14" s="433"/>
      <c r="LTZ14" s="433"/>
      <c r="LUA14" s="433"/>
      <c r="LUB14" s="433"/>
      <c r="LUC14" s="433"/>
      <c r="LUD14" s="433"/>
      <c r="LUE14" s="433"/>
      <c r="LUF14" s="433"/>
      <c r="LUG14" s="433"/>
      <c r="LUH14" s="433"/>
      <c r="LUI14" s="433"/>
      <c r="LUJ14" s="433"/>
      <c r="LUK14" s="433"/>
      <c r="LUL14" s="433"/>
      <c r="LUM14" s="433"/>
      <c r="LUN14" s="433"/>
      <c r="LUO14" s="433"/>
      <c r="LUP14" s="433"/>
      <c r="LUQ14" s="433"/>
      <c r="LUR14" s="433"/>
      <c r="LUS14" s="433"/>
      <c r="LUT14" s="433"/>
      <c r="LUU14" s="433"/>
      <c r="LUV14" s="433"/>
      <c r="LUW14" s="433"/>
      <c r="LUX14" s="433"/>
      <c r="LUY14" s="433"/>
      <c r="LUZ14" s="433"/>
      <c r="LVA14" s="433"/>
      <c r="LVB14" s="433"/>
      <c r="LVC14" s="433"/>
      <c r="LVD14" s="433"/>
      <c r="LVE14" s="433"/>
      <c r="LVF14" s="433"/>
      <c r="LVG14" s="433"/>
      <c r="LVH14" s="433"/>
      <c r="LVI14" s="433"/>
      <c r="LVJ14" s="433"/>
      <c r="LVK14" s="433"/>
      <c r="LVL14" s="433"/>
      <c r="LVM14" s="433"/>
      <c r="LVN14" s="433"/>
      <c r="LVO14" s="433"/>
      <c r="LVP14" s="433"/>
      <c r="LVQ14" s="433"/>
      <c r="LVR14" s="433"/>
      <c r="LVS14" s="433"/>
      <c r="LVT14" s="433"/>
      <c r="LVU14" s="433"/>
      <c r="LVV14" s="433"/>
      <c r="LVW14" s="433"/>
      <c r="LVX14" s="433"/>
      <c r="LVY14" s="433"/>
      <c r="LVZ14" s="433"/>
      <c r="LWA14" s="433"/>
      <c r="LWB14" s="433"/>
      <c r="LWC14" s="433"/>
      <c r="LWD14" s="433"/>
      <c r="LWE14" s="433"/>
      <c r="LWF14" s="433"/>
      <c r="LWG14" s="433"/>
      <c r="LWH14" s="433"/>
      <c r="LWI14" s="433"/>
      <c r="LWJ14" s="433"/>
      <c r="LWK14" s="433"/>
      <c r="LWL14" s="433"/>
      <c r="LWM14" s="433"/>
      <c r="LWN14" s="433"/>
      <c r="LWO14" s="433"/>
      <c r="LWP14" s="433"/>
      <c r="LWQ14" s="433"/>
      <c r="LWR14" s="433"/>
      <c r="LWS14" s="433"/>
      <c r="LWT14" s="433"/>
      <c r="LWU14" s="433"/>
      <c r="LWV14" s="433"/>
      <c r="LWW14" s="433"/>
      <c r="LWX14" s="433"/>
      <c r="LWY14" s="433"/>
      <c r="LWZ14" s="433"/>
      <c r="LXA14" s="433"/>
      <c r="LXB14" s="433"/>
      <c r="LXC14" s="433"/>
      <c r="LXD14" s="433"/>
      <c r="LXE14" s="433"/>
      <c r="LXF14" s="433"/>
      <c r="LXG14" s="433"/>
      <c r="LXH14" s="433"/>
      <c r="LXI14" s="433"/>
      <c r="LXJ14" s="433"/>
      <c r="LXK14" s="433"/>
      <c r="LXL14" s="433"/>
      <c r="LXM14" s="433"/>
      <c r="LXN14" s="433"/>
      <c r="LXO14" s="433"/>
      <c r="LXP14" s="433"/>
      <c r="LXQ14" s="433"/>
      <c r="LXR14" s="433"/>
      <c r="LXS14" s="433"/>
      <c r="LXT14" s="433"/>
      <c r="LXU14" s="433"/>
      <c r="LXV14" s="433"/>
      <c r="LXW14" s="433"/>
      <c r="LXX14" s="433"/>
      <c r="LXY14" s="433"/>
      <c r="LXZ14" s="433"/>
      <c r="LYA14" s="433"/>
      <c r="LYB14" s="433"/>
      <c r="LYC14" s="433"/>
      <c r="LYD14" s="433"/>
      <c r="LYE14" s="433"/>
      <c r="LYF14" s="433"/>
      <c r="LYG14" s="433"/>
      <c r="LYH14" s="433"/>
      <c r="LYI14" s="433"/>
      <c r="LYJ14" s="433"/>
      <c r="LYK14" s="433"/>
      <c r="LYL14" s="433"/>
      <c r="LYM14" s="433"/>
      <c r="LYN14" s="433"/>
      <c r="LYO14" s="433"/>
      <c r="LYP14" s="433"/>
      <c r="LYQ14" s="433"/>
      <c r="LYR14" s="433"/>
      <c r="LYS14" s="433"/>
      <c r="LYT14" s="433"/>
      <c r="LYU14" s="433"/>
      <c r="LYV14" s="433"/>
      <c r="LYW14" s="433"/>
      <c r="LYX14" s="433"/>
      <c r="LYY14" s="433"/>
      <c r="LYZ14" s="433"/>
      <c r="LZA14" s="433"/>
      <c r="LZB14" s="433"/>
      <c r="LZC14" s="433"/>
      <c r="LZD14" s="433"/>
      <c r="LZE14" s="433"/>
      <c r="LZF14" s="433"/>
      <c r="LZG14" s="433"/>
      <c r="LZH14" s="433"/>
      <c r="LZI14" s="433"/>
      <c r="LZJ14" s="433"/>
      <c r="LZK14" s="433"/>
      <c r="LZL14" s="433"/>
      <c r="LZM14" s="433"/>
      <c r="LZN14" s="433"/>
      <c r="LZO14" s="433"/>
      <c r="LZP14" s="433"/>
      <c r="LZQ14" s="433"/>
      <c r="LZR14" s="433"/>
      <c r="LZS14" s="433"/>
      <c r="LZT14" s="433"/>
      <c r="LZU14" s="433"/>
      <c r="LZV14" s="433"/>
      <c r="LZW14" s="433"/>
      <c r="LZX14" s="433"/>
      <c r="LZY14" s="433"/>
      <c r="LZZ14" s="433"/>
      <c r="MAA14" s="433"/>
      <c r="MAB14" s="433"/>
      <c r="MAC14" s="433"/>
      <c r="MAD14" s="433"/>
      <c r="MAE14" s="433"/>
      <c r="MAF14" s="433"/>
      <c r="MAG14" s="433"/>
      <c r="MAH14" s="433"/>
      <c r="MAI14" s="433"/>
      <c r="MAJ14" s="433"/>
      <c r="MAK14" s="433"/>
      <c r="MAL14" s="433"/>
      <c r="MAM14" s="433"/>
      <c r="MAN14" s="433"/>
      <c r="MAO14" s="433"/>
      <c r="MAP14" s="433"/>
      <c r="MAQ14" s="433"/>
      <c r="MAR14" s="433"/>
      <c r="MAS14" s="433"/>
      <c r="MAT14" s="433"/>
      <c r="MAU14" s="433"/>
      <c r="MAV14" s="433"/>
      <c r="MAW14" s="433"/>
      <c r="MAX14" s="433"/>
      <c r="MAY14" s="433"/>
      <c r="MAZ14" s="433"/>
      <c r="MBA14" s="433"/>
      <c r="MBB14" s="433"/>
      <c r="MBC14" s="433"/>
      <c r="MBD14" s="433"/>
      <c r="MBE14" s="433"/>
      <c r="MBF14" s="433"/>
      <c r="MBG14" s="433"/>
      <c r="MBH14" s="433"/>
      <c r="MBI14" s="433"/>
      <c r="MBJ14" s="433"/>
      <c r="MBK14" s="433"/>
      <c r="MBL14" s="433"/>
      <c r="MBM14" s="433"/>
      <c r="MBN14" s="433"/>
      <c r="MBO14" s="433"/>
      <c r="MBP14" s="433"/>
      <c r="MBQ14" s="433"/>
      <c r="MBR14" s="433"/>
      <c r="MBS14" s="433"/>
      <c r="MBT14" s="433"/>
      <c r="MBU14" s="433"/>
      <c r="MBV14" s="433"/>
      <c r="MBW14" s="433"/>
      <c r="MBX14" s="433"/>
      <c r="MBY14" s="433"/>
      <c r="MBZ14" s="433"/>
      <c r="MCA14" s="433"/>
      <c r="MCB14" s="433"/>
      <c r="MCC14" s="433"/>
      <c r="MCD14" s="433"/>
      <c r="MCE14" s="433"/>
      <c r="MCF14" s="433"/>
      <c r="MCG14" s="433"/>
      <c r="MCH14" s="433"/>
      <c r="MCI14" s="433"/>
      <c r="MCJ14" s="433"/>
      <c r="MCK14" s="433"/>
      <c r="MCL14" s="433"/>
      <c r="MCM14" s="433"/>
      <c r="MCN14" s="433"/>
      <c r="MCO14" s="433"/>
      <c r="MCP14" s="433"/>
      <c r="MCQ14" s="433"/>
      <c r="MCR14" s="433"/>
      <c r="MCS14" s="433"/>
      <c r="MCT14" s="433"/>
      <c r="MCU14" s="433"/>
      <c r="MCV14" s="433"/>
      <c r="MCW14" s="433"/>
      <c r="MCX14" s="433"/>
      <c r="MCY14" s="433"/>
      <c r="MCZ14" s="433"/>
      <c r="MDA14" s="433"/>
      <c r="MDB14" s="433"/>
      <c r="MDC14" s="433"/>
      <c r="MDD14" s="433"/>
      <c r="MDE14" s="433"/>
      <c r="MDF14" s="433"/>
      <c r="MDG14" s="433"/>
      <c r="MDH14" s="433"/>
      <c r="MDI14" s="433"/>
      <c r="MDJ14" s="433"/>
      <c r="MDK14" s="433"/>
      <c r="MDL14" s="433"/>
      <c r="MDM14" s="433"/>
      <c r="MDN14" s="433"/>
      <c r="MDO14" s="433"/>
      <c r="MDP14" s="433"/>
      <c r="MDQ14" s="433"/>
      <c r="MDR14" s="433"/>
      <c r="MDS14" s="433"/>
      <c r="MDT14" s="433"/>
      <c r="MDU14" s="433"/>
      <c r="MDV14" s="433"/>
      <c r="MDW14" s="433"/>
      <c r="MDX14" s="433"/>
      <c r="MDY14" s="433"/>
      <c r="MDZ14" s="433"/>
      <c r="MEA14" s="433"/>
      <c r="MEB14" s="433"/>
      <c r="MEC14" s="433"/>
      <c r="MED14" s="433"/>
      <c r="MEE14" s="433"/>
      <c r="MEF14" s="433"/>
      <c r="MEG14" s="433"/>
      <c r="MEH14" s="433"/>
      <c r="MEI14" s="433"/>
      <c r="MEJ14" s="433"/>
      <c r="MEK14" s="433"/>
      <c r="MEL14" s="433"/>
      <c r="MEM14" s="433"/>
      <c r="MEN14" s="433"/>
      <c r="MEO14" s="433"/>
      <c r="MEP14" s="433"/>
      <c r="MEQ14" s="433"/>
      <c r="MER14" s="433"/>
      <c r="MES14" s="433"/>
      <c r="MET14" s="433"/>
      <c r="MEU14" s="433"/>
      <c r="MEV14" s="433"/>
      <c r="MEW14" s="433"/>
      <c r="MEX14" s="433"/>
      <c r="MEY14" s="433"/>
      <c r="MEZ14" s="433"/>
      <c r="MFA14" s="433"/>
      <c r="MFB14" s="433"/>
      <c r="MFC14" s="433"/>
      <c r="MFD14" s="433"/>
      <c r="MFE14" s="433"/>
      <c r="MFF14" s="433"/>
      <c r="MFG14" s="433"/>
      <c r="MFH14" s="433"/>
      <c r="MFI14" s="433"/>
      <c r="MFJ14" s="433"/>
      <c r="MFK14" s="433"/>
      <c r="MFL14" s="433"/>
      <c r="MFM14" s="433"/>
      <c r="MFN14" s="433"/>
      <c r="MFO14" s="433"/>
      <c r="MFP14" s="433"/>
      <c r="MFQ14" s="433"/>
      <c r="MFR14" s="433"/>
      <c r="MFS14" s="433"/>
      <c r="MFT14" s="433"/>
      <c r="MFU14" s="433"/>
      <c r="MFV14" s="433"/>
      <c r="MFW14" s="433"/>
      <c r="MFX14" s="433"/>
      <c r="MFY14" s="433"/>
      <c r="MFZ14" s="433"/>
      <c r="MGA14" s="433"/>
      <c r="MGB14" s="433"/>
      <c r="MGC14" s="433"/>
      <c r="MGD14" s="433"/>
      <c r="MGE14" s="433"/>
      <c r="MGF14" s="433"/>
      <c r="MGG14" s="433"/>
      <c r="MGH14" s="433"/>
      <c r="MGI14" s="433"/>
      <c r="MGJ14" s="433"/>
      <c r="MGK14" s="433"/>
      <c r="MGL14" s="433"/>
      <c r="MGM14" s="433"/>
      <c r="MGN14" s="433"/>
      <c r="MGO14" s="433"/>
      <c r="MGP14" s="433"/>
      <c r="MGQ14" s="433"/>
      <c r="MGR14" s="433"/>
      <c r="MGS14" s="433"/>
      <c r="MGT14" s="433"/>
      <c r="MGU14" s="433"/>
      <c r="MGV14" s="433"/>
      <c r="MGW14" s="433"/>
      <c r="MGX14" s="433"/>
      <c r="MGY14" s="433"/>
      <c r="MGZ14" s="433"/>
      <c r="MHA14" s="433"/>
      <c r="MHB14" s="433"/>
      <c r="MHC14" s="433"/>
      <c r="MHD14" s="433"/>
      <c r="MHE14" s="433"/>
      <c r="MHF14" s="433"/>
      <c r="MHG14" s="433"/>
      <c r="MHH14" s="433"/>
      <c r="MHI14" s="433"/>
      <c r="MHJ14" s="433"/>
      <c r="MHK14" s="433"/>
      <c r="MHL14" s="433"/>
      <c r="MHM14" s="433"/>
      <c r="MHN14" s="433"/>
      <c r="MHO14" s="433"/>
      <c r="MHP14" s="433"/>
      <c r="MHQ14" s="433"/>
      <c r="MHR14" s="433"/>
      <c r="MHS14" s="433"/>
      <c r="MHT14" s="433"/>
      <c r="MHU14" s="433"/>
      <c r="MHV14" s="433"/>
      <c r="MHW14" s="433"/>
      <c r="MHX14" s="433"/>
      <c r="MHY14" s="433"/>
      <c r="MHZ14" s="433"/>
      <c r="MIA14" s="433"/>
      <c r="MIB14" s="433"/>
      <c r="MIC14" s="433"/>
      <c r="MID14" s="433"/>
      <c r="MIE14" s="433"/>
      <c r="MIF14" s="433"/>
      <c r="MIG14" s="433"/>
      <c r="MIH14" s="433"/>
      <c r="MII14" s="433"/>
      <c r="MIJ14" s="433"/>
      <c r="MIK14" s="433"/>
      <c r="MIL14" s="433"/>
      <c r="MIM14" s="433"/>
      <c r="MIN14" s="433"/>
      <c r="MIO14" s="433"/>
      <c r="MIP14" s="433"/>
      <c r="MIQ14" s="433"/>
      <c r="MIR14" s="433"/>
      <c r="MIS14" s="433"/>
      <c r="MIT14" s="433"/>
      <c r="MIU14" s="433"/>
      <c r="MIV14" s="433"/>
      <c r="MIW14" s="433"/>
      <c r="MIX14" s="433"/>
      <c r="MIY14" s="433"/>
      <c r="MIZ14" s="433"/>
      <c r="MJA14" s="433"/>
      <c r="MJB14" s="433"/>
      <c r="MJC14" s="433"/>
      <c r="MJD14" s="433"/>
      <c r="MJE14" s="433"/>
      <c r="MJF14" s="433"/>
      <c r="MJG14" s="433"/>
      <c r="MJH14" s="433"/>
      <c r="MJI14" s="433"/>
      <c r="MJJ14" s="433"/>
      <c r="MJK14" s="433"/>
      <c r="MJL14" s="433"/>
      <c r="MJM14" s="433"/>
      <c r="MJN14" s="433"/>
      <c r="MJO14" s="433"/>
      <c r="MJP14" s="433"/>
      <c r="MJQ14" s="433"/>
      <c r="MJR14" s="433"/>
      <c r="MJS14" s="433"/>
      <c r="MJT14" s="433"/>
      <c r="MJU14" s="433"/>
      <c r="MJV14" s="433"/>
      <c r="MJW14" s="433"/>
      <c r="MJX14" s="433"/>
      <c r="MJY14" s="433"/>
      <c r="MJZ14" s="433"/>
      <c r="MKA14" s="433"/>
      <c r="MKB14" s="433"/>
      <c r="MKC14" s="433"/>
      <c r="MKD14" s="433"/>
      <c r="MKE14" s="433"/>
      <c r="MKF14" s="433"/>
      <c r="MKG14" s="433"/>
      <c r="MKH14" s="433"/>
      <c r="MKI14" s="433"/>
      <c r="MKJ14" s="433"/>
      <c r="MKK14" s="433"/>
      <c r="MKL14" s="433"/>
      <c r="MKM14" s="433"/>
      <c r="MKN14" s="433"/>
      <c r="MKO14" s="433"/>
      <c r="MKP14" s="433"/>
      <c r="MKQ14" s="433"/>
      <c r="MKR14" s="433"/>
      <c r="MKS14" s="433"/>
      <c r="MKT14" s="433"/>
      <c r="MKU14" s="433"/>
      <c r="MKV14" s="433"/>
      <c r="MKW14" s="433"/>
      <c r="MKX14" s="433"/>
      <c r="MKY14" s="433"/>
      <c r="MKZ14" s="433"/>
      <c r="MLA14" s="433"/>
      <c r="MLB14" s="433"/>
      <c r="MLC14" s="433"/>
      <c r="MLD14" s="433"/>
      <c r="MLE14" s="433"/>
      <c r="MLF14" s="433"/>
      <c r="MLG14" s="433"/>
      <c r="MLH14" s="433"/>
      <c r="MLI14" s="433"/>
      <c r="MLJ14" s="433"/>
      <c r="MLK14" s="433"/>
      <c r="MLL14" s="433"/>
      <c r="MLM14" s="433"/>
      <c r="MLN14" s="433"/>
      <c r="MLO14" s="433"/>
      <c r="MLP14" s="433"/>
      <c r="MLQ14" s="433"/>
      <c r="MLR14" s="433"/>
      <c r="MLS14" s="433"/>
      <c r="MLT14" s="433"/>
      <c r="MLU14" s="433"/>
      <c r="MLV14" s="433"/>
      <c r="MLW14" s="433"/>
      <c r="MLX14" s="433"/>
      <c r="MLY14" s="433"/>
      <c r="MLZ14" s="433"/>
      <c r="MMA14" s="433"/>
      <c r="MMB14" s="433"/>
      <c r="MMC14" s="433"/>
      <c r="MMD14" s="433"/>
      <c r="MME14" s="433"/>
      <c r="MMF14" s="433"/>
      <c r="MMG14" s="433"/>
      <c r="MMH14" s="433"/>
      <c r="MMI14" s="433"/>
      <c r="MMJ14" s="433"/>
      <c r="MMK14" s="433"/>
      <c r="MML14" s="433"/>
      <c r="MMM14" s="433"/>
      <c r="MMN14" s="433"/>
      <c r="MMO14" s="433"/>
      <c r="MMP14" s="433"/>
      <c r="MMQ14" s="433"/>
      <c r="MMR14" s="433"/>
      <c r="MMS14" s="433"/>
      <c r="MMT14" s="433"/>
      <c r="MMU14" s="433"/>
      <c r="MMV14" s="433"/>
      <c r="MMW14" s="433"/>
      <c r="MMX14" s="433"/>
      <c r="MMY14" s="433"/>
      <c r="MMZ14" s="433"/>
      <c r="MNA14" s="433"/>
      <c r="MNB14" s="433"/>
      <c r="MNC14" s="433"/>
      <c r="MND14" s="433"/>
      <c r="MNE14" s="433"/>
      <c r="MNF14" s="433"/>
      <c r="MNG14" s="433"/>
      <c r="MNH14" s="433"/>
      <c r="MNI14" s="433"/>
      <c r="MNJ14" s="433"/>
      <c r="MNK14" s="433"/>
      <c r="MNL14" s="433"/>
      <c r="MNM14" s="433"/>
      <c r="MNN14" s="433"/>
      <c r="MNO14" s="433"/>
      <c r="MNP14" s="433"/>
      <c r="MNQ14" s="433"/>
      <c r="MNR14" s="433"/>
      <c r="MNS14" s="433"/>
      <c r="MNT14" s="433"/>
      <c r="MNU14" s="433"/>
      <c r="MNV14" s="433"/>
      <c r="MNW14" s="433"/>
      <c r="MNX14" s="433"/>
      <c r="MNY14" s="433"/>
      <c r="MNZ14" s="433"/>
      <c r="MOA14" s="433"/>
      <c r="MOB14" s="433"/>
      <c r="MOC14" s="433"/>
      <c r="MOD14" s="433"/>
      <c r="MOE14" s="433"/>
      <c r="MOF14" s="433"/>
      <c r="MOG14" s="433"/>
      <c r="MOH14" s="433"/>
      <c r="MOI14" s="433"/>
      <c r="MOJ14" s="433"/>
      <c r="MOK14" s="433"/>
      <c r="MOL14" s="433"/>
      <c r="MOM14" s="433"/>
      <c r="MON14" s="433"/>
      <c r="MOO14" s="433"/>
      <c r="MOP14" s="433"/>
      <c r="MOQ14" s="433"/>
      <c r="MOR14" s="433"/>
      <c r="MOS14" s="433"/>
      <c r="MOT14" s="433"/>
      <c r="MOU14" s="433"/>
      <c r="MOV14" s="433"/>
      <c r="MOW14" s="433"/>
      <c r="MOX14" s="433"/>
      <c r="MOY14" s="433"/>
      <c r="MOZ14" s="433"/>
      <c r="MPA14" s="433"/>
      <c r="MPB14" s="433"/>
      <c r="MPC14" s="433"/>
      <c r="MPD14" s="433"/>
      <c r="MPE14" s="433"/>
      <c r="MPF14" s="433"/>
      <c r="MPG14" s="433"/>
      <c r="MPH14" s="433"/>
      <c r="MPI14" s="433"/>
      <c r="MPJ14" s="433"/>
      <c r="MPK14" s="433"/>
      <c r="MPL14" s="433"/>
      <c r="MPM14" s="433"/>
      <c r="MPN14" s="433"/>
      <c r="MPO14" s="433"/>
      <c r="MPP14" s="433"/>
      <c r="MPQ14" s="433"/>
      <c r="MPR14" s="433"/>
      <c r="MPS14" s="433"/>
      <c r="MPT14" s="433"/>
      <c r="MPU14" s="433"/>
      <c r="MPV14" s="433"/>
      <c r="MPW14" s="433"/>
      <c r="MPX14" s="433"/>
      <c r="MPY14" s="433"/>
      <c r="MPZ14" s="433"/>
      <c r="MQA14" s="433"/>
      <c r="MQB14" s="433"/>
      <c r="MQC14" s="433"/>
      <c r="MQD14" s="433"/>
      <c r="MQE14" s="433"/>
      <c r="MQF14" s="433"/>
      <c r="MQG14" s="433"/>
      <c r="MQH14" s="433"/>
      <c r="MQI14" s="433"/>
      <c r="MQJ14" s="433"/>
      <c r="MQK14" s="433"/>
      <c r="MQL14" s="433"/>
      <c r="MQM14" s="433"/>
      <c r="MQN14" s="433"/>
      <c r="MQO14" s="433"/>
      <c r="MQP14" s="433"/>
      <c r="MQQ14" s="433"/>
      <c r="MQR14" s="433"/>
      <c r="MQS14" s="433"/>
      <c r="MQT14" s="433"/>
      <c r="MQU14" s="433"/>
      <c r="MQV14" s="433"/>
      <c r="MQW14" s="433"/>
      <c r="MQX14" s="433"/>
      <c r="MQY14" s="433"/>
      <c r="MQZ14" s="433"/>
      <c r="MRA14" s="433"/>
      <c r="MRB14" s="433"/>
      <c r="MRC14" s="433"/>
      <c r="MRD14" s="433"/>
      <c r="MRE14" s="433"/>
      <c r="MRF14" s="433"/>
      <c r="MRG14" s="433"/>
      <c r="MRH14" s="433"/>
      <c r="MRI14" s="433"/>
      <c r="MRJ14" s="433"/>
      <c r="MRK14" s="433"/>
      <c r="MRL14" s="433"/>
      <c r="MRM14" s="433"/>
      <c r="MRN14" s="433"/>
      <c r="MRO14" s="433"/>
      <c r="MRP14" s="433"/>
      <c r="MRQ14" s="433"/>
      <c r="MRR14" s="433"/>
      <c r="MRS14" s="433"/>
      <c r="MRT14" s="433"/>
      <c r="MRU14" s="433"/>
      <c r="MRV14" s="433"/>
      <c r="MRW14" s="433"/>
      <c r="MRX14" s="433"/>
      <c r="MRY14" s="433"/>
      <c r="MRZ14" s="433"/>
      <c r="MSA14" s="433"/>
      <c r="MSB14" s="433"/>
      <c r="MSC14" s="433"/>
      <c r="MSD14" s="433"/>
      <c r="MSE14" s="433"/>
      <c r="MSF14" s="433"/>
      <c r="MSG14" s="433"/>
      <c r="MSH14" s="433"/>
      <c r="MSI14" s="433"/>
      <c r="MSJ14" s="433"/>
      <c r="MSK14" s="433"/>
      <c r="MSL14" s="433"/>
      <c r="MSM14" s="433"/>
      <c r="MSN14" s="433"/>
      <c r="MSO14" s="433"/>
      <c r="MSP14" s="433"/>
      <c r="MSQ14" s="433"/>
      <c r="MSR14" s="433"/>
      <c r="MSS14" s="433"/>
      <c r="MST14" s="433"/>
      <c r="MSU14" s="433"/>
      <c r="MSV14" s="433"/>
      <c r="MSW14" s="433"/>
      <c r="MSX14" s="433"/>
      <c r="MSY14" s="433"/>
      <c r="MSZ14" s="433"/>
      <c r="MTA14" s="433"/>
      <c r="MTB14" s="433"/>
      <c r="MTC14" s="433"/>
      <c r="MTD14" s="433"/>
      <c r="MTE14" s="433"/>
      <c r="MTF14" s="433"/>
      <c r="MTG14" s="433"/>
      <c r="MTH14" s="433"/>
      <c r="MTI14" s="433"/>
      <c r="MTJ14" s="433"/>
      <c r="MTK14" s="433"/>
      <c r="MTL14" s="433"/>
      <c r="MTM14" s="433"/>
      <c r="MTN14" s="433"/>
      <c r="MTO14" s="433"/>
      <c r="MTP14" s="433"/>
      <c r="MTQ14" s="433"/>
      <c r="MTR14" s="433"/>
      <c r="MTS14" s="433"/>
      <c r="MTT14" s="433"/>
      <c r="MTU14" s="433"/>
      <c r="MTV14" s="433"/>
      <c r="MTW14" s="433"/>
      <c r="MTX14" s="433"/>
      <c r="MTY14" s="433"/>
      <c r="MTZ14" s="433"/>
      <c r="MUA14" s="433"/>
      <c r="MUB14" s="433"/>
      <c r="MUC14" s="433"/>
      <c r="MUD14" s="433"/>
      <c r="MUE14" s="433"/>
      <c r="MUF14" s="433"/>
      <c r="MUG14" s="433"/>
      <c r="MUH14" s="433"/>
      <c r="MUI14" s="433"/>
      <c r="MUJ14" s="433"/>
      <c r="MUK14" s="433"/>
      <c r="MUL14" s="433"/>
      <c r="MUM14" s="433"/>
      <c r="MUN14" s="433"/>
      <c r="MUO14" s="433"/>
      <c r="MUP14" s="433"/>
      <c r="MUQ14" s="433"/>
      <c r="MUR14" s="433"/>
      <c r="MUS14" s="433"/>
      <c r="MUT14" s="433"/>
      <c r="MUU14" s="433"/>
      <c r="MUV14" s="433"/>
      <c r="MUW14" s="433"/>
      <c r="MUX14" s="433"/>
      <c r="MUY14" s="433"/>
      <c r="MUZ14" s="433"/>
      <c r="MVA14" s="433"/>
      <c r="MVB14" s="433"/>
      <c r="MVC14" s="433"/>
      <c r="MVD14" s="433"/>
      <c r="MVE14" s="433"/>
      <c r="MVF14" s="433"/>
      <c r="MVG14" s="433"/>
      <c r="MVH14" s="433"/>
      <c r="MVI14" s="433"/>
      <c r="MVJ14" s="433"/>
      <c r="MVK14" s="433"/>
      <c r="MVL14" s="433"/>
      <c r="MVM14" s="433"/>
      <c r="MVN14" s="433"/>
      <c r="MVO14" s="433"/>
      <c r="MVP14" s="433"/>
      <c r="MVQ14" s="433"/>
      <c r="MVR14" s="433"/>
      <c r="MVS14" s="433"/>
      <c r="MVT14" s="433"/>
      <c r="MVU14" s="433"/>
      <c r="MVV14" s="433"/>
      <c r="MVW14" s="433"/>
      <c r="MVX14" s="433"/>
      <c r="MVY14" s="433"/>
      <c r="MVZ14" s="433"/>
      <c r="MWA14" s="433"/>
      <c r="MWB14" s="433"/>
      <c r="MWC14" s="433"/>
      <c r="MWD14" s="433"/>
      <c r="MWE14" s="433"/>
      <c r="MWF14" s="433"/>
      <c r="MWG14" s="433"/>
      <c r="MWH14" s="433"/>
      <c r="MWI14" s="433"/>
      <c r="MWJ14" s="433"/>
      <c r="MWK14" s="433"/>
      <c r="MWL14" s="433"/>
      <c r="MWM14" s="433"/>
      <c r="MWN14" s="433"/>
      <c r="MWO14" s="433"/>
      <c r="MWP14" s="433"/>
      <c r="MWQ14" s="433"/>
      <c r="MWR14" s="433"/>
      <c r="MWS14" s="433"/>
      <c r="MWT14" s="433"/>
      <c r="MWU14" s="433"/>
      <c r="MWV14" s="433"/>
      <c r="MWW14" s="433"/>
      <c r="MWX14" s="433"/>
      <c r="MWY14" s="433"/>
      <c r="MWZ14" s="433"/>
      <c r="MXA14" s="433"/>
      <c r="MXB14" s="433"/>
      <c r="MXC14" s="433"/>
      <c r="MXD14" s="433"/>
      <c r="MXE14" s="433"/>
      <c r="MXF14" s="433"/>
      <c r="MXG14" s="433"/>
      <c r="MXH14" s="433"/>
      <c r="MXI14" s="433"/>
      <c r="MXJ14" s="433"/>
      <c r="MXK14" s="433"/>
      <c r="MXL14" s="433"/>
      <c r="MXM14" s="433"/>
      <c r="MXN14" s="433"/>
      <c r="MXO14" s="433"/>
      <c r="MXP14" s="433"/>
      <c r="MXQ14" s="433"/>
      <c r="MXR14" s="433"/>
      <c r="MXS14" s="433"/>
      <c r="MXT14" s="433"/>
      <c r="MXU14" s="433"/>
      <c r="MXV14" s="433"/>
      <c r="MXW14" s="433"/>
      <c r="MXX14" s="433"/>
      <c r="MXY14" s="433"/>
      <c r="MXZ14" s="433"/>
      <c r="MYA14" s="433"/>
      <c r="MYB14" s="433"/>
      <c r="MYC14" s="433"/>
      <c r="MYD14" s="433"/>
      <c r="MYE14" s="433"/>
      <c r="MYF14" s="433"/>
      <c r="MYG14" s="433"/>
      <c r="MYH14" s="433"/>
      <c r="MYI14" s="433"/>
      <c r="MYJ14" s="433"/>
      <c r="MYK14" s="433"/>
      <c r="MYL14" s="433"/>
      <c r="MYM14" s="433"/>
      <c r="MYN14" s="433"/>
      <c r="MYO14" s="433"/>
      <c r="MYP14" s="433"/>
      <c r="MYQ14" s="433"/>
      <c r="MYR14" s="433"/>
      <c r="MYS14" s="433"/>
      <c r="MYT14" s="433"/>
      <c r="MYU14" s="433"/>
      <c r="MYV14" s="433"/>
      <c r="MYW14" s="433"/>
      <c r="MYX14" s="433"/>
      <c r="MYY14" s="433"/>
      <c r="MYZ14" s="433"/>
      <c r="MZA14" s="433"/>
      <c r="MZB14" s="433"/>
      <c r="MZC14" s="433"/>
      <c r="MZD14" s="433"/>
      <c r="MZE14" s="433"/>
      <c r="MZF14" s="433"/>
      <c r="MZG14" s="433"/>
      <c r="MZH14" s="433"/>
      <c r="MZI14" s="433"/>
      <c r="MZJ14" s="433"/>
      <c r="MZK14" s="433"/>
      <c r="MZL14" s="433"/>
      <c r="MZM14" s="433"/>
      <c r="MZN14" s="433"/>
      <c r="MZO14" s="433"/>
      <c r="MZP14" s="433"/>
      <c r="MZQ14" s="433"/>
      <c r="MZR14" s="433"/>
      <c r="MZS14" s="433"/>
      <c r="MZT14" s="433"/>
      <c r="MZU14" s="433"/>
      <c r="MZV14" s="433"/>
      <c r="MZW14" s="433"/>
      <c r="MZX14" s="433"/>
      <c r="MZY14" s="433"/>
      <c r="MZZ14" s="433"/>
      <c r="NAA14" s="433"/>
      <c r="NAB14" s="433"/>
      <c r="NAC14" s="433"/>
      <c r="NAD14" s="433"/>
      <c r="NAE14" s="433"/>
      <c r="NAF14" s="433"/>
      <c r="NAG14" s="433"/>
      <c r="NAH14" s="433"/>
      <c r="NAI14" s="433"/>
      <c r="NAJ14" s="433"/>
      <c r="NAK14" s="433"/>
      <c r="NAL14" s="433"/>
      <c r="NAM14" s="433"/>
      <c r="NAN14" s="433"/>
      <c r="NAO14" s="433"/>
      <c r="NAP14" s="433"/>
      <c r="NAQ14" s="433"/>
      <c r="NAR14" s="433"/>
      <c r="NAS14" s="433"/>
      <c r="NAT14" s="433"/>
      <c r="NAU14" s="433"/>
      <c r="NAV14" s="433"/>
      <c r="NAW14" s="433"/>
      <c r="NAX14" s="433"/>
      <c r="NAY14" s="433"/>
      <c r="NAZ14" s="433"/>
      <c r="NBA14" s="433"/>
      <c r="NBB14" s="433"/>
      <c r="NBC14" s="433"/>
      <c r="NBD14" s="433"/>
      <c r="NBE14" s="433"/>
      <c r="NBF14" s="433"/>
      <c r="NBG14" s="433"/>
      <c r="NBH14" s="433"/>
      <c r="NBI14" s="433"/>
      <c r="NBJ14" s="433"/>
      <c r="NBK14" s="433"/>
      <c r="NBL14" s="433"/>
      <c r="NBM14" s="433"/>
      <c r="NBN14" s="433"/>
      <c r="NBO14" s="433"/>
      <c r="NBP14" s="433"/>
      <c r="NBQ14" s="433"/>
      <c r="NBR14" s="433"/>
      <c r="NBS14" s="433"/>
      <c r="NBT14" s="433"/>
      <c r="NBU14" s="433"/>
      <c r="NBV14" s="433"/>
      <c r="NBW14" s="433"/>
      <c r="NBX14" s="433"/>
      <c r="NBY14" s="433"/>
      <c r="NBZ14" s="433"/>
      <c r="NCA14" s="433"/>
      <c r="NCB14" s="433"/>
      <c r="NCC14" s="433"/>
      <c r="NCD14" s="433"/>
      <c r="NCE14" s="433"/>
      <c r="NCF14" s="433"/>
      <c r="NCG14" s="433"/>
      <c r="NCH14" s="433"/>
      <c r="NCI14" s="433"/>
      <c r="NCJ14" s="433"/>
      <c r="NCK14" s="433"/>
      <c r="NCL14" s="433"/>
      <c r="NCM14" s="433"/>
      <c r="NCN14" s="433"/>
      <c r="NCO14" s="433"/>
      <c r="NCP14" s="433"/>
      <c r="NCQ14" s="433"/>
      <c r="NCR14" s="433"/>
      <c r="NCS14" s="433"/>
      <c r="NCT14" s="433"/>
      <c r="NCU14" s="433"/>
      <c r="NCV14" s="433"/>
      <c r="NCW14" s="433"/>
      <c r="NCX14" s="433"/>
      <c r="NCY14" s="433"/>
      <c r="NCZ14" s="433"/>
      <c r="NDA14" s="433"/>
      <c r="NDB14" s="433"/>
      <c r="NDC14" s="433"/>
      <c r="NDD14" s="433"/>
      <c r="NDE14" s="433"/>
      <c r="NDF14" s="433"/>
      <c r="NDG14" s="433"/>
      <c r="NDH14" s="433"/>
      <c r="NDI14" s="433"/>
      <c r="NDJ14" s="433"/>
      <c r="NDK14" s="433"/>
      <c r="NDL14" s="433"/>
      <c r="NDM14" s="433"/>
      <c r="NDN14" s="433"/>
      <c r="NDO14" s="433"/>
      <c r="NDP14" s="433"/>
      <c r="NDQ14" s="433"/>
      <c r="NDR14" s="433"/>
      <c r="NDS14" s="433"/>
      <c r="NDT14" s="433"/>
      <c r="NDU14" s="433"/>
      <c r="NDV14" s="433"/>
      <c r="NDW14" s="433"/>
      <c r="NDX14" s="433"/>
      <c r="NDY14" s="433"/>
      <c r="NDZ14" s="433"/>
      <c r="NEA14" s="433"/>
      <c r="NEB14" s="433"/>
      <c r="NEC14" s="433"/>
      <c r="NED14" s="433"/>
      <c r="NEE14" s="433"/>
      <c r="NEF14" s="433"/>
      <c r="NEG14" s="433"/>
      <c r="NEH14" s="433"/>
      <c r="NEI14" s="433"/>
      <c r="NEJ14" s="433"/>
      <c r="NEK14" s="433"/>
      <c r="NEL14" s="433"/>
      <c r="NEM14" s="433"/>
      <c r="NEN14" s="433"/>
      <c r="NEO14" s="433"/>
      <c r="NEP14" s="433"/>
      <c r="NEQ14" s="433"/>
      <c r="NER14" s="433"/>
      <c r="NES14" s="433"/>
      <c r="NET14" s="433"/>
      <c r="NEU14" s="433"/>
      <c r="NEV14" s="433"/>
      <c r="NEW14" s="433"/>
      <c r="NEX14" s="433"/>
      <c r="NEY14" s="433"/>
      <c r="NEZ14" s="433"/>
      <c r="NFA14" s="433"/>
      <c r="NFB14" s="433"/>
      <c r="NFC14" s="433"/>
      <c r="NFD14" s="433"/>
      <c r="NFE14" s="433"/>
      <c r="NFF14" s="433"/>
      <c r="NFG14" s="433"/>
      <c r="NFH14" s="433"/>
      <c r="NFI14" s="433"/>
      <c r="NFJ14" s="433"/>
      <c r="NFK14" s="433"/>
      <c r="NFL14" s="433"/>
      <c r="NFM14" s="433"/>
      <c r="NFN14" s="433"/>
      <c r="NFO14" s="433"/>
      <c r="NFP14" s="433"/>
      <c r="NFQ14" s="433"/>
      <c r="NFR14" s="433"/>
      <c r="NFS14" s="433"/>
      <c r="NFT14" s="433"/>
      <c r="NFU14" s="433"/>
      <c r="NFV14" s="433"/>
      <c r="NFW14" s="433"/>
      <c r="NFX14" s="433"/>
      <c r="NFY14" s="433"/>
      <c r="NFZ14" s="433"/>
      <c r="NGA14" s="433"/>
      <c r="NGB14" s="433"/>
      <c r="NGC14" s="433"/>
      <c r="NGD14" s="433"/>
      <c r="NGE14" s="433"/>
      <c r="NGF14" s="433"/>
      <c r="NGG14" s="433"/>
      <c r="NGH14" s="433"/>
      <c r="NGI14" s="433"/>
      <c r="NGJ14" s="433"/>
      <c r="NGK14" s="433"/>
      <c r="NGL14" s="433"/>
      <c r="NGM14" s="433"/>
      <c r="NGN14" s="433"/>
      <c r="NGO14" s="433"/>
      <c r="NGP14" s="433"/>
      <c r="NGQ14" s="433"/>
      <c r="NGR14" s="433"/>
      <c r="NGS14" s="433"/>
      <c r="NGT14" s="433"/>
      <c r="NGU14" s="433"/>
      <c r="NGV14" s="433"/>
      <c r="NGW14" s="433"/>
      <c r="NGX14" s="433"/>
      <c r="NGY14" s="433"/>
      <c r="NGZ14" s="433"/>
      <c r="NHA14" s="433"/>
      <c r="NHB14" s="433"/>
      <c r="NHC14" s="433"/>
      <c r="NHD14" s="433"/>
      <c r="NHE14" s="433"/>
      <c r="NHF14" s="433"/>
      <c r="NHG14" s="433"/>
      <c r="NHH14" s="433"/>
      <c r="NHI14" s="433"/>
      <c r="NHJ14" s="433"/>
      <c r="NHK14" s="433"/>
      <c r="NHL14" s="433"/>
      <c r="NHM14" s="433"/>
      <c r="NHN14" s="433"/>
      <c r="NHO14" s="433"/>
      <c r="NHP14" s="433"/>
      <c r="NHQ14" s="433"/>
      <c r="NHR14" s="433"/>
      <c r="NHS14" s="433"/>
      <c r="NHT14" s="433"/>
      <c r="NHU14" s="433"/>
      <c r="NHV14" s="433"/>
      <c r="NHW14" s="433"/>
      <c r="NHX14" s="433"/>
      <c r="NHY14" s="433"/>
      <c r="NHZ14" s="433"/>
      <c r="NIA14" s="433"/>
      <c r="NIB14" s="433"/>
      <c r="NIC14" s="433"/>
      <c r="NID14" s="433"/>
      <c r="NIE14" s="433"/>
      <c r="NIF14" s="433"/>
      <c r="NIG14" s="433"/>
      <c r="NIH14" s="433"/>
      <c r="NII14" s="433"/>
      <c r="NIJ14" s="433"/>
      <c r="NIK14" s="433"/>
      <c r="NIL14" s="433"/>
      <c r="NIM14" s="433"/>
      <c r="NIN14" s="433"/>
      <c r="NIO14" s="433"/>
      <c r="NIP14" s="433"/>
      <c r="NIQ14" s="433"/>
      <c r="NIR14" s="433"/>
      <c r="NIS14" s="433"/>
      <c r="NIT14" s="433"/>
      <c r="NIU14" s="433"/>
      <c r="NIV14" s="433"/>
      <c r="NIW14" s="433"/>
      <c r="NIX14" s="433"/>
      <c r="NIY14" s="433"/>
      <c r="NIZ14" s="433"/>
      <c r="NJA14" s="433"/>
      <c r="NJB14" s="433"/>
      <c r="NJC14" s="433"/>
      <c r="NJD14" s="433"/>
      <c r="NJE14" s="433"/>
      <c r="NJF14" s="433"/>
      <c r="NJG14" s="433"/>
      <c r="NJH14" s="433"/>
      <c r="NJI14" s="433"/>
      <c r="NJJ14" s="433"/>
      <c r="NJK14" s="433"/>
      <c r="NJL14" s="433"/>
      <c r="NJM14" s="433"/>
      <c r="NJN14" s="433"/>
      <c r="NJO14" s="433"/>
      <c r="NJP14" s="433"/>
      <c r="NJQ14" s="433"/>
      <c r="NJR14" s="433"/>
      <c r="NJS14" s="433"/>
      <c r="NJT14" s="433"/>
      <c r="NJU14" s="433"/>
      <c r="NJV14" s="433"/>
      <c r="NJW14" s="433"/>
      <c r="NJX14" s="433"/>
      <c r="NJY14" s="433"/>
      <c r="NJZ14" s="433"/>
      <c r="NKA14" s="433"/>
      <c r="NKB14" s="433"/>
      <c r="NKC14" s="433"/>
      <c r="NKD14" s="433"/>
      <c r="NKE14" s="433"/>
      <c r="NKF14" s="433"/>
      <c r="NKG14" s="433"/>
      <c r="NKH14" s="433"/>
      <c r="NKI14" s="433"/>
      <c r="NKJ14" s="433"/>
      <c r="NKK14" s="433"/>
      <c r="NKL14" s="433"/>
      <c r="NKM14" s="433"/>
      <c r="NKN14" s="433"/>
      <c r="NKO14" s="433"/>
      <c r="NKP14" s="433"/>
      <c r="NKQ14" s="433"/>
      <c r="NKR14" s="433"/>
      <c r="NKS14" s="433"/>
      <c r="NKT14" s="433"/>
      <c r="NKU14" s="433"/>
      <c r="NKV14" s="433"/>
      <c r="NKW14" s="433"/>
      <c r="NKX14" s="433"/>
      <c r="NKY14" s="433"/>
      <c r="NKZ14" s="433"/>
      <c r="NLA14" s="433"/>
      <c r="NLB14" s="433"/>
      <c r="NLC14" s="433"/>
      <c r="NLD14" s="433"/>
      <c r="NLE14" s="433"/>
      <c r="NLF14" s="433"/>
      <c r="NLG14" s="433"/>
      <c r="NLH14" s="433"/>
      <c r="NLI14" s="433"/>
      <c r="NLJ14" s="433"/>
      <c r="NLK14" s="433"/>
      <c r="NLL14" s="433"/>
      <c r="NLM14" s="433"/>
      <c r="NLN14" s="433"/>
      <c r="NLO14" s="433"/>
      <c r="NLP14" s="433"/>
      <c r="NLQ14" s="433"/>
      <c r="NLR14" s="433"/>
      <c r="NLS14" s="433"/>
      <c r="NLT14" s="433"/>
      <c r="NLU14" s="433"/>
      <c r="NLV14" s="433"/>
      <c r="NLW14" s="433"/>
      <c r="NLX14" s="433"/>
      <c r="NLY14" s="433"/>
      <c r="NLZ14" s="433"/>
      <c r="NMA14" s="433"/>
      <c r="NMB14" s="433"/>
      <c r="NMC14" s="433"/>
      <c r="NMD14" s="433"/>
      <c r="NME14" s="433"/>
      <c r="NMF14" s="433"/>
      <c r="NMG14" s="433"/>
      <c r="NMH14" s="433"/>
      <c r="NMI14" s="433"/>
      <c r="NMJ14" s="433"/>
      <c r="NMK14" s="433"/>
      <c r="NML14" s="433"/>
      <c r="NMM14" s="433"/>
      <c r="NMN14" s="433"/>
      <c r="NMO14" s="433"/>
      <c r="NMP14" s="433"/>
      <c r="NMQ14" s="433"/>
      <c r="NMR14" s="433"/>
      <c r="NMS14" s="433"/>
      <c r="NMT14" s="433"/>
      <c r="NMU14" s="433"/>
      <c r="NMV14" s="433"/>
      <c r="NMW14" s="433"/>
      <c r="NMX14" s="433"/>
      <c r="NMY14" s="433"/>
      <c r="NMZ14" s="433"/>
      <c r="NNA14" s="433"/>
      <c r="NNB14" s="433"/>
      <c r="NNC14" s="433"/>
      <c r="NND14" s="433"/>
      <c r="NNE14" s="433"/>
      <c r="NNF14" s="433"/>
      <c r="NNG14" s="433"/>
      <c r="NNH14" s="433"/>
      <c r="NNI14" s="433"/>
      <c r="NNJ14" s="433"/>
      <c r="NNK14" s="433"/>
      <c r="NNL14" s="433"/>
      <c r="NNM14" s="433"/>
      <c r="NNN14" s="433"/>
      <c r="NNO14" s="433"/>
      <c r="NNP14" s="433"/>
      <c r="NNQ14" s="433"/>
      <c r="NNR14" s="433"/>
      <c r="NNS14" s="433"/>
      <c r="NNT14" s="433"/>
      <c r="NNU14" s="433"/>
      <c r="NNV14" s="433"/>
      <c r="NNW14" s="433"/>
      <c r="NNX14" s="433"/>
      <c r="NNY14" s="433"/>
      <c r="NNZ14" s="433"/>
      <c r="NOA14" s="433"/>
      <c r="NOB14" s="433"/>
      <c r="NOC14" s="433"/>
      <c r="NOD14" s="433"/>
      <c r="NOE14" s="433"/>
      <c r="NOF14" s="433"/>
      <c r="NOG14" s="433"/>
      <c r="NOH14" s="433"/>
      <c r="NOI14" s="433"/>
      <c r="NOJ14" s="433"/>
      <c r="NOK14" s="433"/>
      <c r="NOL14" s="433"/>
      <c r="NOM14" s="433"/>
      <c r="NON14" s="433"/>
      <c r="NOO14" s="433"/>
      <c r="NOP14" s="433"/>
      <c r="NOQ14" s="433"/>
      <c r="NOR14" s="433"/>
      <c r="NOS14" s="433"/>
      <c r="NOT14" s="433"/>
      <c r="NOU14" s="433"/>
      <c r="NOV14" s="433"/>
      <c r="NOW14" s="433"/>
      <c r="NOX14" s="433"/>
      <c r="NOY14" s="433"/>
      <c r="NOZ14" s="433"/>
      <c r="NPA14" s="433"/>
      <c r="NPB14" s="433"/>
      <c r="NPC14" s="433"/>
      <c r="NPD14" s="433"/>
      <c r="NPE14" s="433"/>
      <c r="NPF14" s="433"/>
      <c r="NPG14" s="433"/>
      <c r="NPH14" s="433"/>
      <c r="NPI14" s="433"/>
      <c r="NPJ14" s="433"/>
      <c r="NPK14" s="433"/>
      <c r="NPL14" s="433"/>
      <c r="NPM14" s="433"/>
      <c r="NPN14" s="433"/>
      <c r="NPO14" s="433"/>
      <c r="NPP14" s="433"/>
      <c r="NPQ14" s="433"/>
      <c r="NPR14" s="433"/>
      <c r="NPS14" s="433"/>
      <c r="NPT14" s="433"/>
      <c r="NPU14" s="433"/>
      <c r="NPV14" s="433"/>
      <c r="NPW14" s="433"/>
      <c r="NPX14" s="433"/>
      <c r="NPY14" s="433"/>
      <c r="NPZ14" s="433"/>
      <c r="NQA14" s="433"/>
      <c r="NQB14" s="433"/>
      <c r="NQC14" s="433"/>
      <c r="NQD14" s="433"/>
      <c r="NQE14" s="433"/>
      <c r="NQF14" s="433"/>
      <c r="NQG14" s="433"/>
      <c r="NQH14" s="433"/>
      <c r="NQI14" s="433"/>
      <c r="NQJ14" s="433"/>
      <c r="NQK14" s="433"/>
      <c r="NQL14" s="433"/>
      <c r="NQM14" s="433"/>
      <c r="NQN14" s="433"/>
      <c r="NQO14" s="433"/>
      <c r="NQP14" s="433"/>
      <c r="NQQ14" s="433"/>
      <c r="NQR14" s="433"/>
      <c r="NQS14" s="433"/>
      <c r="NQT14" s="433"/>
      <c r="NQU14" s="433"/>
      <c r="NQV14" s="433"/>
      <c r="NQW14" s="433"/>
      <c r="NQX14" s="433"/>
      <c r="NQY14" s="433"/>
      <c r="NQZ14" s="433"/>
      <c r="NRA14" s="433"/>
      <c r="NRB14" s="433"/>
      <c r="NRC14" s="433"/>
      <c r="NRD14" s="433"/>
      <c r="NRE14" s="433"/>
      <c r="NRF14" s="433"/>
      <c r="NRG14" s="433"/>
      <c r="NRH14" s="433"/>
      <c r="NRI14" s="433"/>
      <c r="NRJ14" s="433"/>
      <c r="NRK14" s="433"/>
      <c r="NRL14" s="433"/>
      <c r="NRM14" s="433"/>
      <c r="NRN14" s="433"/>
      <c r="NRO14" s="433"/>
      <c r="NRP14" s="433"/>
      <c r="NRQ14" s="433"/>
      <c r="NRR14" s="433"/>
      <c r="NRS14" s="433"/>
      <c r="NRT14" s="433"/>
      <c r="NRU14" s="433"/>
      <c r="NRV14" s="433"/>
      <c r="NRW14" s="433"/>
      <c r="NRX14" s="433"/>
      <c r="NRY14" s="433"/>
      <c r="NRZ14" s="433"/>
      <c r="NSA14" s="433"/>
      <c r="NSB14" s="433"/>
      <c r="NSC14" s="433"/>
      <c r="NSD14" s="433"/>
      <c r="NSE14" s="433"/>
      <c r="NSF14" s="433"/>
      <c r="NSG14" s="433"/>
      <c r="NSH14" s="433"/>
      <c r="NSI14" s="433"/>
      <c r="NSJ14" s="433"/>
      <c r="NSK14" s="433"/>
      <c r="NSL14" s="433"/>
      <c r="NSM14" s="433"/>
      <c r="NSN14" s="433"/>
      <c r="NSO14" s="433"/>
      <c r="NSP14" s="433"/>
      <c r="NSQ14" s="433"/>
      <c r="NSR14" s="433"/>
      <c r="NSS14" s="433"/>
      <c r="NST14" s="433"/>
      <c r="NSU14" s="433"/>
      <c r="NSV14" s="433"/>
      <c r="NSW14" s="433"/>
      <c r="NSX14" s="433"/>
      <c r="NSY14" s="433"/>
      <c r="NSZ14" s="433"/>
      <c r="NTA14" s="433"/>
      <c r="NTB14" s="433"/>
      <c r="NTC14" s="433"/>
      <c r="NTD14" s="433"/>
      <c r="NTE14" s="433"/>
      <c r="NTF14" s="433"/>
      <c r="NTG14" s="433"/>
      <c r="NTH14" s="433"/>
      <c r="NTI14" s="433"/>
      <c r="NTJ14" s="433"/>
      <c r="NTK14" s="433"/>
      <c r="NTL14" s="433"/>
      <c r="NTM14" s="433"/>
      <c r="NTN14" s="433"/>
      <c r="NTO14" s="433"/>
      <c r="NTP14" s="433"/>
      <c r="NTQ14" s="433"/>
      <c r="NTR14" s="433"/>
      <c r="NTS14" s="433"/>
      <c r="NTT14" s="433"/>
      <c r="NTU14" s="433"/>
      <c r="NTV14" s="433"/>
      <c r="NTW14" s="433"/>
      <c r="NTX14" s="433"/>
      <c r="NTY14" s="433"/>
      <c r="NTZ14" s="433"/>
      <c r="NUA14" s="433"/>
      <c r="NUB14" s="433"/>
      <c r="NUC14" s="433"/>
      <c r="NUD14" s="433"/>
      <c r="NUE14" s="433"/>
      <c r="NUF14" s="433"/>
      <c r="NUG14" s="433"/>
      <c r="NUH14" s="433"/>
      <c r="NUI14" s="433"/>
      <c r="NUJ14" s="433"/>
      <c r="NUK14" s="433"/>
      <c r="NUL14" s="433"/>
      <c r="NUM14" s="433"/>
      <c r="NUN14" s="433"/>
      <c r="NUO14" s="433"/>
      <c r="NUP14" s="433"/>
      <c r="NUQ14" s="433"/>
      <c r="NUR14" s="433"/>
      <c r="NUS14" s="433"/>
      <c r="NUT14" s="433"/>
      <c r="NUU14" s="433"/>
      <c r="NUV14" s="433"/>
      <c r="NUW14" s="433"/>
      <c r="NUX14" s="433"/>
      <c r="NUY14" s="433"/>
      <c r="NUZ14" s="433"/>
      <c r="NVA14" s="433"/>
      <c r="NVB14" s="433"/>
      <c r="NVC14" s="433"/>
      <c r="NVD14" s="433"/>
      <c r="NVE14" s="433"/>
      <c r="NVF14" s="433"/>
      <c r="NVG14" s="433"/>
      <c r="NVH14" s="433"/>
      <c r="NVI14" s="433"/>
      <c r="NVJ14" s="433"/>
      <c r="NVK14" s="433"/>
      <c r="NVL14" s="433"/>
      <c r="NVM14" s="433"/>
      <c r="NVN14" s="433"/>
      <c r="NVO14" s="433"/>
      <c r="NVP14" s="433"/>
      <c r="NVQ14" s="433"/>
      <c r="NVR14" s="433"/>
      <c r="NVS14" s="433"/>
      <c r="NVT14" s="433"/>
      <c r="NVU14" s="433"/>
      <c r="NVV14" s="433"/>
      <c r="NVW14" s="433"/>
      <c r="NVX14" s="433"/>
      <c r="NVY14" s="433"/>
      <c r="NVZ14" s="433"/>
      <c r="NWA14" s="433"/>
      <c r="NWB14" s="433"/>
      <c r="NWC14" s="433"/>
      <c r="NWD14" s="433"/>
      <c r="NWE14" s="433"/>
      <c r="NWF14" s="433"/>
      <c r="NWG14" s="433"/>
      <c r="NWH14" s="433"/>
      <c r="NWI14" s="433"/>
      <c r="NWJ14" s="433"/>
      <c r="NWK14" s="433"/>
      <c r="NWL14" s="433"/>
      <c r="NWM14" s="433"/>
      <c r="NWN14" s="433"/>
      <c r="NWO14" s="433"/>
      <c r="NWP14" s="433"/>
      <c r="NWQ14" s="433"/>
      <c r="NWR14" s="433"/>
      <c r="NWS14" s="433"/>
      <c r="NWT14" s="433"/>
      <c r="NWU14" s="433"/>
      <c r="NWV14" s="433"/>
      <c r="NWW14" s="433"/>
      <c r="NWX14" s="433"/>
      <c r="NWY14" s="433"/>
      <c r="NWZ14" s="433"/>
      <c r="NXA14" s="433"/>
      <c r="NXB14" s="433"/>
      <c r="NXC14" s="433"/>
      <c r="NXD14" s="433"/>
      <c r="NXE14" s="433"/>
      <c r="NXF14" s="433"/>
      <c r="NXG14" s="433"/>
      <c r="NXH14" s="433"/>
      <c r="NXI14" s="433"/>
      <c r="NXJ14" s="433"/>
      <c r="NXK14" s="433"/>
      <c r="NXL14" s="433"/>
      <c r="NXM14" s="433"/>
      <c r="NXN14" s="433"/>
      <c r="NXO14" s="433"/>
      <c r="NXP14" s="433"/>
      <c r="NXQ14" s="433"/>
      <c r="NXR14" s="433"/>
      <c r="NXS14" s="433"/>
      <c r="NXT14" s="433"/>
      <c r="NXU14" s="433"/>
      <c r="NXV14" s="433"/>
      <c r="NXW14" s="433"/>
      <c r="NXX14" s="433"/>
      <c r="NXY14" s="433"/>
      <c r="NXZ14" s="433"/>
      <c r="NYA14" s="433"/>
      <c r="NYB14" s="433"/>
      <c r="NYC14" s="433"/>
      <c r="NYD14" s="433"/>
      <c r="NYE14" s="433"/>
      <c r="NYF14" s="433"/>
      <c r="NYG14" s="433"/>
      <c r="NYH14" s="433"/>
      <c r="NYI14" s="433"/>
      <c r="NYJ14" s="433"/>
      <c r="NYK14" s="433"/>
      <c r="NYL14" s="433"/>
      <c r="NYM14" s="433"/>
      <c r="NYN14" s="433"/>
      <c r="NYO14" s="433"/>
      <c r="NYP14" s="433"/>
      <c r="NYQ14" s="433"/>
      <c r="NYR14" s="433"/>
      <c r="NYS14" s="433"/>
      <c r="NYT14" s="433"/>
      <c r="NYU14" s="433"/>
      <c r="NYV14" s="433"/>
      <c r="NYW14" s="433"/>
      <c r="NYX14" s="433"/>
      <c r="NYY14" s="433"/>
      <c r="NYZ14" s="433"/>
      <c r="NZA14" s="433"/>
      <c r="NZB14" s="433"/>
      <c r="NZC14" s="433"/>
      <c r="NZD14" s="433"/>
      <c r="NZE14" s="433"/>
      <c r="NZF14" s="433"/>
      <c r="NZG14" s="433"/>
      <c r="NZH14" s="433"/>
      <c r="NZI14" s="433"/>
      <c r="NZJ14" s="433"/>
      <c r="NZK14" s="433"/>
      <c r="NZL14" s="433"/>
      <c r="NZM14" s="433"/>
      <c r="NZN14" s="433"/>
      <c r="NZO14" s="433"/>
      <c r="NZP14" s="433"/>
      <c r="NZQ14" s="433"/>
      <c r="NZR14" s="433"/>
      <c r="NZS14" s="433"/>
      <c r="NZT14" s="433"/>
      <c r="NZU14" s="433"/>
      <c r="NZV14" s="433"/>
      <c r="NZW14" s="433"/>
      <c r="NZX14" s="433"/>
      <c r="NZY14" s="433"/>
      <c r="NZZ14" s="433"/>
      <c r="OAA14" s="433"/>
      <c r="OAB14" s="433"/>
      <c r="OAC14" s="433"/>
      <c r="OAD14" s="433"/>
      <c r="OAE14" s="433"/>
      <c r="OAF14" s="433"/>
      <c r="OAG14" s="433"/>
      <c r="OAH14" s="433"/>
      <c r="OAI14" s="433"/>
      <c r="OAJ14" s="433"/>
      <c r="OAK14" s="433"/>
      <c r="OAL14" s="433"/>
      <c r="OAM14" s="433"/>
      <c r="OAN14" s="433"/>
      <c r="OAO14" s="433"/>
      <c r="OAP14" s="433"/>
      <c r="OAQ14" s="433"/>
      <c r="OAR14" s="433"/>
      <c r="OAS14" s="433"/>
      <c r="OAT14" s="433"/>
      <c r="OAU14" s="433"/>
      <c r="OAV14" s="433"/>
      <c r="OAW14" s="433"/>
      <c r="OAX14" s="433"/>
      <c r="OAY14" s="433"/>
      <c r="OAZ14" s="433"/>
      <c r="OBA14" s="433"/>
      <c r="OBB14" s="433"/>
      <c r="OBC14" s="433"/>
      <c r="OBD14" s="433"/>
      <c r="OBE14" s="433"/>
      <c r="OBF14" s="433"/>
      <c r="OBG14" s="433"/>
      <c r="OBH14" s="433"/>
      <c r="OBI14" s="433"/>
      <c r="OBJ14" s="433"/>
      <c r="OBK14" s="433"/>
      <c r="OBL14" s="433"/>
      <c r="OBM14" s="433"/>
      <c r="OBN14" s="433"/>
      <c r="OBO14" s="433"/>
      <c r="OBP14" s="433"/>
      <c r="OBQ14" s="433"/>
      <c r="OBR14" s="433"/>
      <c r="OBS14" s="433"/>
      <c r="OBT14" s="433"/>
      <c r="OBU14" s="433"/>
      <c r="OBV14" s="433"/>
      <c r="OBW14" s="433"/>
      <c r="OBX14" s="433"/>
      <c r="OBY14" s="433"/>
      <c r="OBZ14" s="433"/>
      <c r="OCA14" s="433"/>
      <c r="OCB14" s="433"/>
      <c r="OCC14" s="433"/>
      <c r="OCD14" s="433"/>
      <c r="OCE14" s="433"/>
      <c r="OCF14" s="433"/>
      <c r="OCG14" s="433"/>
      <c r="OCH14" s="433"/>
      <c r="OCI14" s="433"/>
      <c r="OCJ14" s="433"/>
      <c r="OCK14" s="433"/>
      <c r="OCL14" s="433"/>
      <c r="OCM14" s="433"/>
      <c r="OCN14" s="433"/>
      <c r="OCO14" s="433"/>
      <c r="OCP14" s="433"/>
      <c r="OCQ14" s="433"/>
      <c r="OCR14" s="433"/>
      <c r="OCS14" s="433"/>
      <c r="OCT14" s="433"/>
      <c r="OCU14" s="433"/>
      <c r="OCV14" s="433"/>
      <c r="OCW14" s="433"/>
      <c r="OCX14" s="433"/>
      <c r="OCY14" s="433"/>
      <c r="OCZ14" s="433"/>
      <c r="ODA14" s="433"/>
      <c r="ODB14" s="433"/>
      <c r="ODC14" s="433"/>
      <c r="ODD14" s="433"/>
      <c r="ODE14" s="433"/>
      <c r="ODF14" s="433"/>
      <c r="ODG14" s="433"/>
      <c r="ODH14" s="433"/>
      <c r="ODI14" s="433"/>
      <c r="ODJ14" s="433"/>
      <c r="ODK14" s="433"/>
      <c r="ODL14" s="433"/>
      <c r="ODM14" s="433"/>
      <c r="ODN14" s="433"/>
      <c r="ODO14" s="433"/>
      <c r="ODP14" s="433"/>
      <c r="ODQ14" s="433"/>
      <c r="ODR14" s="433"/>
      <c r="ODS14" s="433"/>
      <c r="ODT14" s="433"/>
      <c r="ODU14" s="433"/>
      <c r="ODV14" s="433"/>
      <c r="ODW14" s="433"/>
      <c r="ODX14" s="433"/>
      <c r="ODY14" s="433"/>
      <c r="ODZ14" s="433"/>
      <c r="OEA14" s="433"/>
      <c r="OEB14" s="433"/>
      <c r="OEC14" s="433"/>
      <c r="OED14" s="433"/>
      <c r="OEE14" s="433"/>
      <c r="OEF14" s="433"/>
      <c r="OEG14" s="433"/>
      <c r="OEH14" s="433"/>
      <c r="OEI14" s="433"/>
      <c r="OEJ14" s="433"/>
      <c r="OEK14" s="433"/>
      <c r="OEL14" s="433"/>
      <c r="OEM14" s="433"/>
      <c r="OEN14" s="433"/>
      <c r="OEO14" s="433"/>
      <c r="OEP14" s="433"/>
      <c r="OEQ14" s="433"/>
      <c r="OER14" s="433"/>
      <c r="OES14" s="433"/>
      <c r="OET14" s="433"/>
      <c r="OEU14" s="433"/>
      <c r="OEV14" s="433"/>
      <c r="OEW14" s="433"/>
      <c r="OEX14" s="433"/>
      <c r="OEY14" s="433"/>
      <c r="OEZ14" s="433"/>
      <c r="OFA14" s="433"/>
      <c r="OFB14" s="433"/>
      <c r="OFC14" s="433"/>
      <c r="OFD14" s="433"/>
      <c r="OFE14" s="433"/>
      <c r="OFF14" s="433"/>
      <c r="OFG14" s="433"/>
      <c r="OFH14" s="433"/>
      <c r="OFI14" s="433"/>
      <c r="OFJ14" s="433"/>
      <c r="OFK14" s="433"/>
      <c r="OFL14" s="433"/>
      <c r="OFM14" s="433"/>
      <c r="OFN14" s="433"/>
      <c r="OFO14" s="433"/>
      <c r="OFP14" s="433"/>
      <c r="OFQ14" s="433"/>
      <c r="OFR14" s="433"/>
      <c r="OFS14" s="433"/>
      <c r="OFT14" s="433"/>
      <c r="OFU14" s="433"/>
      <c r="OFV14" s="433"/>
      <c r="OFW14" s="433"/>
      <c r="OFX14" s="433"/>
      <c r="OFY14" s="433"/>
      <c r="OFZ14" s="433"/>
      <c r="OGA14" s="433"/>
      <c r="OGB14" s="433"/>
      <c r="OGC14" s="433"/>
      <c r="OGD14" s="433"/>
      <c r="OGE14" s="433"/>
      <c r="OGF14" s="433"/>
      <c r="OGG14" s="433"/>
      <c r="OGH14" s="433"/>
      <c r="OGI14" s="433"/>
      <c r="OGJ14" s="433"/>
      <c r="OGK14" s="433"/>
      <c r="OGL14" s="433"/>
      <c r="OGM14" s="433"/>
      <c r="OGN14" s="433"/>
      <c r="OGO14" s="433"/>
      <c r="OGP14" s="433"/>
      <c r="OGQ14" s="433"/>
      <c r="OGR14" s="433"/>
      <c r="OGS14" s="433"/>
      <c r="OGT14" s="433"/>
      <c r="OGU14" s="433"/>
      <c r="OGV14" s="433"/>
      <c r="OGW14" s="433"/>
      <c r="OGX14" s="433"/>
      <c r="OGY14" s="433"/>
      <c r="OGZ14" s="433"/>
      <c r="OHA14" s="433"/>
      <c r="OHB14" s="433"/>
      <c r="OHC14" s="433"/>
      <c r="OHD14" s="433"/>
      <c r="OHE14" s="433"/>
      <c r="OHF14" s="433"/>
      <c r="OHG14" s="433"/>
      <c r="OHH14" s="433"/>
      <c r="OHI14" s="433"/>
      <c r="OHJ14" s="433"/>
      <c r="OHK14" s="433"/>
      <c r="OHL14" s="433"/>
      <c r="OHM14" s="433"/>
      <c r="OHN14" s="433"/>
      <c r="OHO14" s="433"/>
      <c r="OHP14" s="433"/>
      <c r="OHQ14" s="433"/>
      <c r="OHR14" s="433"/>
      <c r="OHS14" s="433"/>
      <c r="OHT14" s="433"/>
      <c r="OHU14" s="433"/>
      <c r="OHV14" s="433"/>
      <c r="OHW14" s="433"/>
      <c r="OHX14" s="433"/>
      <c r="OHY14" s="433"/>
      <c r="OHZ14" s="433"/>
      <c r="OIA14" s="433"/>
      <c r="OIB14" s="433"/>
      <c r="OIC14" s="433"/>
      <c r="OID14" s="433"/>
      <c r="OIE14" s="433"/>
      <c r="OIF14" s="433"/>
      <c r="OIG14" s="433"/>
      <c r="OIH14" s="433"/>
      <c r="OII14" s="433"/>
      <c r="OIJ14" s="433"/>
      <c r="OIK14" s="433"/>
      <c r="OIL14" s="433"/>
      <c r="OIM14" s="433"/>
      <c r="OIN14" s="433"/>
      <c r="OIO14" s="433"/>
      <c r="OIP14" s="433"/>
      <c r="OIQ14" s="433"/>
      <c r="OIR14" s="433"/>
      <c r="OIS14" s="433"/>
      <c r="OIT14" s="433"/>
      <c r="OIU14" s="433"/>
      <c r="OIV14" s="433"/>
      <c r="OIW14" s="433"/>
      <c r="OIX14" s="433"/>
      <c r="OIY14" s="433"/>
      <c r="OIZ14" s="433"/>
      <c r="OJA14" s="433"/>
      <c r="OJB14" s="433"/>
      <c r="OJC14" s="433"/>
      <c r="OJD14" s="433"/>
      <c r="OJE14" s="433"/>
      <c r="OJF14" s="433"/>
      <c r="OJG14" s="433"/>
      <c r="OJH14" s="433"/>
      <c r="OJI14" s="433"/>
      <c r="OJJ14" s="433"/>
      <c r="OJK14" s="433"/>
      <c r="OJL14" s="433"/>
      <c r="OJM14" s="433"/>
      <c r="OJN14" s="433"/>
      <c r="OJO14" s="433"/>
      <c r="OJP14" s="433"/>
      <c r="OJQ14" s="433"/>
      <c r="OJR14" s="433"/>
      <c r="OJS14" s="433"/>
      <c r="OJT14" s="433"/>
      <c r="OJU14" s="433"/>
      <c r="OJV14" s="433"/>
      <c r="OJW14" s="433"/>
      <c r="OJX14" s="433"/>
      <c r="OJY14" s="433"/>
      <c r="OJZ14" s="433"/>
      <c r="OKA14" s="433"/>
      <c r="OKB14" s="433"/>
      <c r="OKC14" s="433"/>
      <c r="OKD14" s="433"/>
      <c r="OKE14" s="433"/>
      <c r="OKF14" s="433"/>
      <c r="OKG14" s="433"/>
      <c r="OKH14" s="433"/>
      <c r="OKI14" s="433"/>
      <c r="OKJ14" s="433"/>
      <c r="OKK14" s="433"/>
      <c r="OKL14" s="433"/>
      <c r="OKM14" s="433"/>
      <c r="OKN14" s="433"/>
      <c r="OKO14" s="433"/>
      <c r="OKP14" s="433"/>
      <c r="OKQ14" s="433"/>
      <c r="OKR14" s="433"/>
      <c r="OKS14" s="433"/>
      <c r="OKT14" s="433"/>
      <c r="OKU14" s="433"/>
      <c r="OKV14" s="433"/>
      <c r="OKW14" s="433"/>
      <c r="OKX14" s="433"/>
      <c r="OKY14" s="433"/>
      <c r="OKZ14" s="433"/>
      <c r="OLA14" s="433"/>
      <c r="OLB14" s="433"/>
      <c r="OLC14" s="433"/>
      <c r="OLD14" s="433"/>
      <c r="OLE14" s="433"/>
      <c r="OLF14" s="433"/>
      <c r="OLG14" s="433"/>
      <c r="OLH14" s="433"/>
      <c r="OLI14" s="433"/>
      <c r="OLJ14" s="433"/>
      <c r="OLK14" s="433"/>
      <c r="OLL14" s="433"/>
      <c r="OLM14" s="433"/>
      <c r="OLN14" s="433"/>
      <c r="OLO14" s="433"/>
      <c r="OLP14" s="433"/>
      <c r="OLQ14" s="433"/>
      <c r="OLR14" s="433"/>
      <c r="OLS14" s="433"/>
      <c r="OLT14" s="433"/>
      <c r="OLU14" s="433"/>
      <c r="OLV14" s="433"/>
      <c r="OLW14" s="433"/>
      <c r="OLX14" s="433"/>
      <c r="OLY14" s="433"/>
      <c r="OLZ14" s="433"/>
      <c r="OMA14" s="433"/>
      <c r="OMB14" s="433"/>
      <c r="OMC14" s="433"/>
      <c r="OMD14" s="433"/>
      <c r="OME14" s="433"/>
      <c r="OMF14" s="433"/>
      <c r="OMG14" s="433"/>
      <c r="OMH14" s="433"/>
      <c r="OMI14" s="433"/>
      <c r="OMJ14" s="433"/>
      <c r="OMK14" s="433"/>
      <c r="OML14" s="433"/>
      <c r="OMM14" s="433"/>
      <c r="OMN14" s="433"/>
      <c r="OMO14" s="433"/>
      <c r="OMP14" s="433"/>
      <c r="OMQ14" s="433"/>
      <c r="OMR14" s="433"/>
      <c r="OMS14" s="433"/>
      <c r="OMT14" s="433"/>
      <c r="OMU14" s="433"/>
      <c r="OMV14" s="433"/>
      <c r="OMW14" s="433"/>
      <c r="OMX14" s="433"/>
      <c r="OMY14" s="433"/>
      <c r="OMZ14" s="433"/>
      <c r="ONA14" s="433"/>
      <c r="ONB14" s="433"/>
      <c r="ONC14" s="433"/>
      <c r="OND14" s="433"/>
      <c r="ONE14" s="433"/>
      <c r="ONF14" s="433"/>
      <c r="ONG14" s="433"/>
      <c r="ONH14" s="433"/>
      <c r="ONI14" s="433"/>
      <c r="ONJ14" s="433"/>
      <c r="ONK14" s="433"/>
      <c r="ONL14" s="433"/>
      <c r="ONM14" s="433"/>
      <c r="ONN14" s="433"/>
      <c r="ONO14" s="433"/>
      <c r="ONP14" s="433"/>
      <c r="ONQ14" s="433"/>
      <c r="ONR14" s="433"/>
      <c r="ONS14" s="433"/>
      <c r="ONT14" s="433"/>
      <c r="ONU14" s="433"/>
      <c r="ONV14" s="433"/>
      <c r="ONW14" s="433"/>
      <c r="ONX14" s="433"/>
      <c r="ONY14" s="433"/>
      <c r="ONZ14" s="433"/>
      <c r="OOA14" s="433"/>
      <c r="OOB14" s="433"/>
      <c r="OOC14" s="433"/>
      <c r="OOD14" s="433"/>
      <c r="OOE14" s="433"/>
      <c r="OOF14" s="433"/>
      <c r="OOG14" s="433"/>
      <c r="OOH14" s="433"/>
      <c r="OOI14" s="433"/>
      <c r="OOJ14" s="433"/>
      <c r="OOK14" s="433"/>
      <c r="OOL14" s="433"/>
      <c r="OOM14" s="433"/>
      <c r="OON14" s="433"/>
      <c r="OOO14" s="433"/>
      <c r="OOP14" s="433"/>
      <c r="OOQ14" s="433"/>
      <c r="OOR14" s="433"/>
      <c r="OOS14" s="433"/>
      <c r="OOT14" s="433"/>
      <c r="OOU14" s="433"/>
      <c r="OOV14" s="433"/>
      <c r="OOW14" s="433"/>
      <c r="OOX14" s="433"/>
      <c r="OOY14" s="433"/>
      <c r="OOZ14" s="433"/>
      <c r="OPA14" s="433"/>
      <c r="OPB14" s="433"/>
      <c r="OPC14" s="433"/>
      <c r="OPD14" s="433"/>
      <c r="OPE14" s="433"/>
      <c r="OPF14" s="433"/>
      <c r="OPG14" s="433"/>
      <c r="OPH14" s="433"/>
      <c r="OPI14" s="433"/>
      <c r="OPJ14" s="433"/>
      <c r="OPK14" s="433"/>
      <c r="OPL14" s="433"/>
      <c r="OPM14" s="433"/>
      <c r="OPN14" s="433"/>
      <c r="OPO14" s="433"/>
      <c r="OPP14" s="433"/>
      <c r="OPQ14" s="433"/>
      <c r="OPR14" s="433"/>
      <c r="OPS14" s="433"/>
      <c r="OPT14" s="433"/>
      <c r="OPU14" s="433"/>
      <c r="OPV14" s="433"/>
      <c r="OPW14" s="433"/>
      <c r="OPX14" s="433"/>
      <c r="OPY14" s="433"/>
      <c r="OPZ14" s="433"/>
      <c r="OQA14" s="433"/>
      <c r="OQB14" s="433"/>
      <c r="OQC14" s="433"/>
      <c r="OQD14" s="433"/>
      <c r="OQE14" s="433"/>
      <c r="OQF14" s="433"/>
      <c r="OQG14" s="433"/>
      <c r="OQH14" s="433"/>
      <c r="OQI14" s="433"/>
      <c r="OQJ14" s="433"/>
      <c r="OQK14" s="433"/>
      <c r="OQL14" s="433"/>
      <c r="OQM14" s="433"/>
      <c r="OQN14" s="433"/>
      <c r="OQO14" s="433"/>
      <c r="OQP14" s="433"/>
      <c r="OQQ14" s="433"/>
      <c r="OQR14" s="433"/>
      <c r="OQS14" s="433"/>
      <c r="OQT14" s="433"/>
      <c r="OQU14" s="433"/>
      <c r="OQV14" s="433"/>
      <c r="OQW14" s="433"/>
      <c r="OQX14" s="433"/>
      <c r="OQY14" s="433"/>
      <c r="OQZ14" s="433"/>
      <c r="ORA14" s="433"/>
      <c r="ORB14" s="433"/>
      <c r="ORC14" s="433"/>
      <c r="ORD14" s="433"/>
      <c r="ORE14" s="433"/>
      <c r="ORF14" s="433"/>
      <c r="ORG14" s="433"/>
      <c r="ORH14" s="433"/>
      <c r="ORI14" s="433"/>
      <c r="ORJ14" s="433"/>
      <c r="ORK14" s="433"/>
      <c r="ORL14" s="433"/>
      <c r="ORM14" s="433"/>
      <c r="ORN14" s="433"/>
      <c r="ORO14" s="433"/>
      <c r="ORP14" s="433"/>
      <c r="ORQ14" s="433"/>
      <c r="ORR14" s="433"/>
      <c r="ORS14" s="433"/>
      <c r="ORT14" s="433"/>
      <c r="ORU14" s="433"/>
      <c r="ORV14" s="433"/>
      <c r="ORW14" s="433"/>
      <c r="ORX14" s="433"/>
      <c r="ORY14" s="433"/>
      <c r="ORZ14" s="433"/>
      <c r="OSA14" s="433"/>
      <c r="OSB14" s="433"/>
      <c r="OSC14" s="433"/>
      <c r="OSD14" s="433"/>
      <c r="OSE14" s="433"/>
      <c r="OSF14" s="433"/>
      <c r="OSG14" s="433"/>
      <c r="OSH14" s="433"/>
      <c r="OSI14" s="433"/>
      <c r="OSJ14" s="433"/>
      <c r="OSK14" s="433"/>
      <c r="OSL14" s="433"/>
      <c r="OSM14" s="433"/>
      <c r="OSN14" s="433"/>
      <c r="OSO14" s="433"/>
      <c r="OSP14" s="433"/>
      <c r="OSQ14" s="433"/>
      <c r="OSR14" s="433"/>
      <c r="OSS14" s="433"/>
      <c r="OST14" s="433"/>
      <c r="OSU14" s="433"/>
      <c r="OSV14" s="433"/>
      <c r="OSW14" s="433"/>
      <c r="OSX14" s="433"/>
      <c r="OSY14" s="433"/>
      <c r="OSZ14" s="433"/>
      <c r="OTA14" s="433"/>
      <c r="OTB14" s="433"/>
      <c r="OTC14" s="433"/>
      <c r="OTD14" s="433"/>
      <c r="OTE14" s="433"/>
      <c r="OTF14" s="433"/>
      <c r="OTG14" s="433"/>
      <c r="OTH14" s="433"/>
      <c r="OTI14" s="433"/>
      <c r="OTJ14" s="433"/>
      <c r="OTK14" s="433"/>
      <c r="OTL14" s="433"/>
      <c r="OTM14" s="433"/>
      <c r="OTN14" s="433"/>
      <c r="OTO14" s="433"/>
      <c r="OTP14" s="433"/>
      <c r="OTQ14" s="433"/>
      <c r="OTR14" s="433"/>
      <c r="OTS14" s="433"/>
      <c r="OTT14" s="433"/>
      <c r="OTU14" s="433"/>
      <c r="OTV14" s="433"/>
      <c r="OTW14" s="433"/>
      <c r="OTX14" s="433"/>
      <c r="OTY14" s="433"/>
      <c r="OTZ14" s="433"/>
      <c r="OUA14" s="433"/>
      <c r="OUB14" s="433"/>
      <c r="OUC14" s="433"/>
      <c r="OUD14" s="433"/>
      <c r="OUE14" s="433"/>
      <c r="OUF14" s="433"/>
      <c r="OUG14" s="433"/>
      <c r="OUH14" s="433"/>
      <c r="OUI14" s="433"/>
      <c r="OUJ14" s="433"/>
      <c r="OUK14" s="433"/>
      <c r="OUL14" s="433"/>
      <c r="OUM14" s="433"/>
      <c r="OUN14" s="433"/>
      <c r="OUO14" s="433"/>
      <c r="OUP14" s="433"/>
      <c r="OUQ14" s="433"/>
      <c r="OUR14" s="433"/>
      <c r="OUS14" s="433"/>
      <c r="OUT14" s="433"/>
      <c r="OUU14" s="433"/>
      <c r="OUV14" s="433"/>
      <c r="OUW14" s="433"/>
      <c r="OUX14" s="433"/>
      <c r="OUY14" s="433"/>
      <c r="OUZ14" s="433"/>
      <c r="OVA14" s="433"/>
      <c r="OVB14" s="433"/>
      <c r="OVC14" s="433"/>
      <c r="OVD14" s="433"/>
      <c r="OVE14" s="433"/>
      <c r="OVF14" s="433"/>
      <c r="OVG14" s="433"/>
      <c r="OVH14" s="433"/>
      <c r="OVI14" s="433"/>
      <c r="OVJ14" s="433"/>
      <c r="OVK14" s="433"/>
      <c r="OVL14" s="433"/>
      <c r="OVM14" s="433"/>
      <c r="OVN14" s="433"/>
      <c r="OVO14" s="433"/>
      <c r="OVP14" s="433"/>
      <c r="OVQ14" s="433"/>
      <c r="OVR14" s="433"/>
      <c r="OVS14" s="433"/>
      <c r="OVT14" s="433"/>
      <c r="OVU14" s="433"/>
      <c r="OVV14" s="433"/>
      <c r="OVW14" s="433"/>
      <c r="OVX14" s="433"/>
      <c r="OVY14" s="433"/>
      <c r="OVZ14" s="433"/>
      <c r="OWA14" s="433"/>
      <c r="OWB14" s="433"/>
      <c r="OWC14" s="433"/>
      <c r="OWD14" s="433"/>
      <c r="OWE14" s="433"/>
      <c r="OWF14" s="433"/>
      <c r="OWG14" s="433"/>
      <c r="OWH14" s="433"/>
      <c r="OWI14" s="433"/>
      <c r="OWJ14" s="433"/>
      <c r="OWK14" s="433"/>
      <c r="OWL14" s="433"/>
      <c r="OWM14" s="433"/>
      <c r="OWN14" s="433"/>
      <c r="OWO14" s="433"/>
      <c r="OWP14" s="433"/>
      <c r="OWQ14" s="433"/>
      <c r="OWR14" s="433"/>
      <c r="OWS14" s="433"/>
      <c r="OWT14" s="433"/>
      <c r="OWU14" s="433"/>
      <c r="OWV14" s="433"/>
      <c r="OWW14" s="433"/>
      <c r="OWX14" s="433"/>
      <c r="OWY14" s="433"/>
      <c r="OWZ14" s="433"/>
      <c r="OXA14" s="433"/>
      <c r="OXB14" s="433"/>
      <c r="OXC14" s="433"/>
      <c r="OXD14" s="433"/>
      <c r="OXE14" s="433"/>
      <c r="OXF14" s="433"/>
      <c r="OXG14" s="433"/>
      <c r="OXH14" s="433"/>
      <c r="OXI14" s="433"/>
      <c r="OXJ14" s="433"/>
      <c r="OXK14" s="433"/>
      <c r="OXL14" s="433"/>
      <c r="OXM14" s="433"/>
      <c r="OXN14" s="433"/>
      <c r="OXO14" s="433"/>
      <c r="OXP14" s="433"/>
      <c r="OXQ14" s="433"/>
      <c r="OXR14" s="433"/>
      <c r="OXS14" s="433"/>
      <c r="OXT14" s="433"/>
      <c r="OXU14" s="433"/>
      <c r="OXV14" s="433"/>
      <c r="OXW14" s="433"/>
      <c r="OXX14" s="433"/>
      <c r="OXY14" s="433"/>
      <c r="OXZ14" s="433"/>
      <c r="OYA14" s="433"/>
      <c r="OYB14" s="433"/>
      <c r="OYC14" s="433"/>
      <c r="OYD14" s="433"/>
      <c r="OYE14" s="433"/>
      <c r="OYF14" s="433"/>
      <c r="OYG14" s="433"/>
      <c r="OYH14" s="433"/>
      <c r="OYI14" s="433"/>
      <c r="OYJ14" s="433"/>
      <c r="OYK14" s="433"/>
      <c r="OYL14" s="433"/>
      <c r="OYM14" s="433"/>
      <c r="OYN14" s="433"/>
      <c r="OYO14" s="433"/>
      <c r="OYP14" s="433"/>
      <c r="OYQ14" s="433"/>
      <c r="OYR14" s="433"/>
      <c r="OYS14" s="433"/>
      <c r="OYT14" s="433"/>
      <c r="OYU14" s="433"/>
      <c r="OYV14" s="433"/>
      <c r="OYW14" s="433"/>
      <c r="OYX14" s="433"/>
      <c r="OYY14" s="433"/>
      <c r="OYZ14" s="433"/>
      <c r="OZA14" s="433"/>
      <c r="OZB14" s="433"/>
      <c r="OZC14" s="433"/>
      <c r="OZD14" s="433"/>
      <c r="OZE14" s="433"/>
      <c r="OZF14" s="433"/>
      <c r="OZG14" s="433"/>
      <c r="OZH14" s="433"/>
      <c r="OZI14" s="433"/>
      <c r="OZJ14" s="433"/>
      <c r="OZK14" s="433"/>
      <c r="OZL14" s="433"/>
      <c r="OZM14" s="433"/>
      <c r="OZN14" s="433"/>
      <c r="OZO14" s="433"/>
      <c r="OZP14" s="433"/>
      <c r="OZQ14" s="433"/>
      <c r="OZR14" s="433"/>
      <c r="OZS14" s="433"/>
      <c r="OZT14" s="433"/>
      <c r="OZU14" s="433"/>
      <c r="OZV14" s="433"/>
      <c r="OZW14" s="433"/>
      <c r="OZX14" s="433"/>
      <c r="OZY14" s="433"/>
      <c r="OZZ14" s="433"/>
      <c r="PAA14" s="433"/>
      <c r="PAB14" s="433"/>
      <c r="PAC14" s="433"/>
      <c r="PAD14" s="433"/>
      <c r="PAE14" s="433"/>
      <c r="PAF14" s="433"/>
      <c r="PAG14" s="433"/>
      <c r="PAH14" s="433"/>
      <c r="PAI14" s="433"/>
      <c r="PAJ14" s="433"/>
      <c r="PAK14" s="433"/>
      <c r="PAL14" s="433"/>
      <c r="PAM14" s="433"/>
      <c r="PAN14" s="433"/>
      <c r="PAO14" s="433"/>
      <c r="PAP14" s="433"/>
      <c r="PAQ14" s="433"/>
      <c r="PAR14" s="433"/>
      <c r="PAS14" s="433"/>
      <c r="PAT14" s="433"/>
      <c r="PAU14" s="433"/>
      <c r="PAV14" s="433"/>
      <c r="PAW14" s="433"/>
      <c r="PAX14" s="433"/>
      <c r="PAY14" s="433"/>
      <c r="PAZ14" s="433"/>
      <c r="PBA14" s="433"/>
      <c r="PBB14" s="433"/>
      <c r="PBC14" s="433"/>
      <c r="PBD14" s="433"/>
      <c r="PBE14" s="433"/>
      <c r="PBF14" s="433"/>
      <c r="PBG14" s="433"/>
      <c r="PBH14" s="433"/>
      <c r="PBI14" s="433"/>
      <c r="PBJ14" s="433"/>
      <c r="PBK14" s="433"/>
      <c r="PBL14" s="433"/>
      <c r="PBM14" s="433"/>
      <c r="PBN14" s="433"/>
      <c r="PBO14" s="433"/>
      <c r="PBP14" s="433"/>
      <c r="PBQ14" s="433"/>
      <c r="PBR14" s="433"/>
      <c r="PBS14" s="433"/>
      <c r="PBT14" s="433"/>
      <c r="PBU14" s="433"/>
      <c r="PBV14" s="433"/>
      <c r="PBW14" s="433"/>
      <c r="PBX14" s="433"/>
      <c r="PBY14" s="433"/>
      <c r="PBZ14" s="433"/>
      <c r="PCA14" s="433"/>
      <c r="PCB14" s="433"/>
      <c r="PCC14" s="433"/>
      <c r="PCD14" s="433"/>
      <c r="PCE14" s="433"/>
      <c r="PCF14" s="433"/>
      <c r="PCG14" s="433"/>
      <c r="PCH14" s="433"/>
      <c r="PCI14" s="433"/>
      <c r="PCJ14" s="433"/>
      <c r="PCK14" s="433"/>
      <c r="PCL14" s="433"/>
      <c r="PCM14" s="433"/>
      <c r="PCN14" s="433"/>
      <c r="PCO14" s="433"/>
      <c r="PCP14" s="433"/>
      <c r="PCQ14" s="433"/>
      <c r="PCR14" s="433"/>
      <c r="PCS14" s="433"/>
      <c r="PCT14" s="433"/>
      <c r="PCU14" s="433"/>
      <c r="PCV14" s="433"/>
      <c r="PCW14" s="433"/>
      <c r="PCX14" s="433"/>
      <c r="PCY14" s="433"/>
      <c r="PCZ14" s="433"/>
      <c r="PDA14" s="433"/>
      <c r="PDB14" s="433"/>
      <c r="PDC14" s="433"/>
      <c r="PDD14" s="433"/>
      <c r="PDE14" s="433"/>
      <c r="PDF14" s="433"/>
      <c r="PDG14" s="433"/>
      <c r="PDH14" s="433"/>
      <c r="PDI14" s="433"/>
      <c r="PDJ14" s="433"/>
      <c r="PDK14" s="433"/>
      <c r="PDL14" s="433"/>
      <c r="PDM14" s="433"/>
      <c r="PDN14" s="433"/>
      <c r="PDO14" s="433"/>
      <c r="PDP14" s="433"/>
      <c r="PDQ14" s="433"/>
      <c r="PDR14" s="433"/>
      <c r="PDS14" s="433"/>
      <c r="PDT14" s="433"/>
      <c r="PDU14" s="433"/>
      <c r="PDV14" s="433"/>
      <c r="PDW14" s="433"/>
      <c r="PDX14" s="433"/>
      <c r="PDY14" s="433"/>
      <c r="PDZ14" s="433"/>
      <c r="PEA14" s="433"/>
      <c r="PEB14" s="433"/>
      <c r="PEC14" s="433"/>
      <c r="PED14" s="433"/>
      <c r="PEE14" s="433"/>
      <c r="PEF14" s="433"/>
      <c r="PEG14" s="433"/>
      <c r="PEH14" s="433"/>
      <c r="PEI14" s="433"/>
      <c r="PEJ14" s="433"/>
      <c r="PEK14" s="433"/>
      <c r="PEL14" s="433"/>
      <c r="PEM14" s="433"/>
      <c r="PEN14" s="433"/>
      <c r="PEO14" s="433"/>
      <c r="PEP14" s="433"/>
      <c r="PEQ14" s="433"/>
      <c r="PER14" s="433"/>
      <c r="PES14" s="433"/>
      <c r="PET14" s="433"/>
      <c r="PEU14" s="433"/>
      <c r="PEV14" s="433"/>
      <c r="PEW14" s="433"/>
      <c r="PEX14" s="433"/>
      <c r="PEY14" s="433"/>
      <c r="PEZ14" s="433"/>
      <c r="PFA14" s="433"/>
      <c r="PFB14" s="433"/>
      <c r="PFC14" s="433"/>
      <c r="PFD14" s="433"/>
      <c r="PFE14" s="433"/>
      <c r="PFF14" s="433"/>
      <c r="PFG14" s="433"/>
      <c r="PFH14" s="433"/>
      <c r="PFI14" s="433"/>
      <c r="PFJ14" s="433"/>
      <c r="PFK14" s="433"/>
      <c r="PFL14" s="433"/>
      <c r="PFM14" s="433"/>
      <c r="PFN14" s="433"/>
      <c r="PFO14" s="433"/>
      <c r="PFP14" s="433"/>
      <c r="PFQ14" s="433"/>
      <c r="PFR14" s="433"/>
      <c r="PFS14" s="433"/>
      <c r="PFT14" s="433"/>
      <c r="PFU14" s="433"/>
      <c r="PFV14" s="433"/>
      <c r="PFW14" s="433"/>
      <c r="PFX14" s="433"/>
      <c r="PFY14" s="433"/>
      <c r="PFZ14" s="433"/>
      <c r="PGA14" s="433"/>
      <c r="PGB14" s="433"/>
      <c r="PGC14" s="433"/>
      <c r="PGD14" s="433"/>
      <c r="PGE14" s="433"/>
      <c r="PGF14" s="433"/>
      <c r="PGG14" s="433"/>
      <c r="PGH14" s="433"/>
      <c r="PGI14" s="433"/>
      <c r="PGJ14" s="433"/>
      <c r="PGK14" s="433"/>
      <c r="PGL14" s="433"/>
      <c r="PGM14" s="433"/>
      <c r="PGN14" s="433"/>
      <c r="PGO14" s="433"/>
      <c r="PGP14" s="433"/>
      <c r="PGQ14" s="433"/>
      <c r="PGR14" s="433"/>
      <c r="PGS14" s="433"/>
      <c r="PGT14" s="433"/>
      <c r="PGU14" s="433"/>
      <c r="PGV14" s="433"/>
      <c r="PGW14" s="433"/>
      <c r="PGX14" s="433"/>
      <c r="PGY14" s="433"/>
      <c r="PGZ14" s="433"/>
      <c r="PHA14" s="433"/>
      <c r="PHB14" s="433"/>
      <c r="PHC14" s="433"/>
      <c r="PHD14" s="433"/>
      <c r="PHE14" s="433"/>
      <c r="PHF14" s="433"/>
      <c r="PHG14" s="433"/>
      <c r="PHH14" s="433"/>
      <c r="PHI14" s="433"/>
      <c r="PHJ14" s="433"/>
      <c r="PHK14" s="433"/>
      <c r="PHL14" s="433"/>
      <c r="PHM14" s="433"/>
      <c r="PHN14" s="433"/>
      <c r="PHO14" s="433"/>
      <c r="PHP14" s="433"/>
      <c r="PHQ14" s="433"/>
      <c r="PHR14" s="433"/>
      <c r="PHS14" s="433"/>
      <c r="PHT14" s="433"/>
      <c r="PHU14" s="433"/>
      <c r="PHV14" s="433"/>
      <c r="PHW14" s="433"/>
      <c r="PHX14" s="433"/>
      <c r="PHY14" s="433"/>
      <c r="PHZ14" s="433"/>
      <c r="PIA14" s="433"/>
      <c r="PIB14" s="433"/>
      <c r="PIC14" s="433"/>
      <c r="PID14" s="433"/>
      <c r="PIE14" s="433"/>
      <c r="PIF14" s="433"/>
      <c r="PIG14" s="433"/>
      <c r="PIH14" s="433"/>
      <c r="PII14" s="433"/>
      <c r="PIJ14" s="433"/>
      <c r="PIK14" s="433"/>
      <c r="PIL14" s="433"/>
      <c r="PIM14" s="433"/>
      <c r="PIN14" s="433"/>
      <c r="PIO14" s="433"/>
      <c r="PIP14" s="433"/>
      <c r="PIQ14" s="433"/>
      <c r="PIR14" s="433"/>
      <c r="PIS14" s="433"/>
      <c r="PIT14" s="433"/>
      <c r="PIU14" s="433"/>
      <c r="PIV14" s="433"/>
      <c r="PIW14" s="433"/>
      <c r="PIX14" s="433"/>
      <c r="PIY14" s="433"/>
      <c r="PIZ14" s="433"/>
      <c r="PJA14" s="433"/>
      <c r="PJB14" s="433"/>
      <c r="PJC14" s="433"/>
      <c r="PJD14" s="433"/>
      <c r="PJE14" s="433"/>
      <c r="PJF14" s="433"/>
      <c r="PJG14" s="433"/>
      <c r="PJH14" s="433"/>
      <c r="PJI14" s="433"/>
      <c r="PJJ14" s="433"/>
      <c r="PJK14" s="433"/>
      <c r="PJL14" s="433"/>
      <c r="PJM14" s="433"/>
      <c r="PJN14" s="433"/>
      <c r="PJO14" s="433"/>
      <c r="PJP14" s="433"/>
      <c r="PJQ14" s="433"/>
      <c r="PJR14" s="433"/>
      <c r="PJS14" s="433"/>
      <c r="PJT14" s="433"/>
      <c r="PJU14" s="433"/>
      <c r="PJV14" s="433"/>
      <c r="PJW14" s="433"/>
      <c r="PJX14" s="433"/>
      <c r="PJY14" s="433"/>
      <c r="PJZ14" s="433"/>
      <c r="PKA14" s="433"/>
      <c r="PKB14" s="433"/>
      <c r="PKC14" s="433"/>
      <c r="PKD14" s="433"/>
      <c r="PKE14" s="433"/>
      <c r="PKF14" s="433"/>
      <c r="PKG14" s="433"/>
      <c r="PKH14" s="433"/>
      <c r="PKI14" s="433"/>
      <c r="PKJ14" s="433"/>
      <c r="PKK14" s="433"/>
      <c r="PKL14" s="433"/>
      <c r="PKM14" s="433"/>
      <c r="PKN14" s="433"/>
      <c r="PKO14" s="433"/>
      <c r="PKP14" s="433"/>
      <c r="PKQ14" s="433"/>
      <c r="PKR14" s="433"/>
      <c r="PKS14" s="433"/>
      <c r="PKT14" s="433"/>
      <c r="PKU14" s="433"/>
      <c r="PKV14" s="433"/>
      <c r="PKW14" s="433"/>
      <c r="PKX14" s="433"/>
      <c r="PKY14" s="433"/>
      <c r="PKZ14" s="433"/>
      <c r="PLA14" s="433"/>
      <c r="PLB14" s="433"/>
      <c r="PLC14" s="433"/>
      <c r="PLD14" s="433"/>
      <c r="PLE14" s="433"/>
      <c r="PLF14" s="433"/>
      <c r="PLG14" s="433"/>
      <c r="PLH14" s="433"/>
      <c r="PLI14" s="433"/>
      <c r="PLJ14" s="433"/>
      <c r="PLK14" s="433"/>
      <c r="PLL14" s="433"/>
      <c r="PLM14" s="433"/>
      <c r="PLN14" s="433"/>
      <c r="PLO14" s="433"/>
      <c r="PLP14" s="433"/>
      <c r="PLQ14" s="433"/>
      <c r="PLR14" s="433"/>
      <c r="PLS14" s="433"/>
      <c r="PLT14" s="433"/>
      <c r="PLU14" s="433"/>
      <c r="PLV14" s="433"/>
      <c r="PLW14" s="433"/>
      <c r="PLX14" s="433"/>
      <c r="PLY14" s="433"/>
      <c r="PLZ14" s="433"/>
      <c r="PMA14" s="433"/>
      <c r="PMB14" s="433"/>
      <c r="PMC14" s="433"/>
      <c r="PMD14" s="433"/>
      <c r="PME14" s="433"/>
      <c r="PMF14" s="433"/>
      <c r="PMG14" s="433"/>
      <c r="PMH14" s="433"/>
      <c r="PMI14" s="433"/>
      <c r="PMJ14" s="433"/>
      <c r="PMK14" s="433"/>
      <c r="PML14" s="433"/>
      <c r="PMM14" s="433"/>
      <c r="PMN14" s="433"/>
      <c r="PMO14" s="433"/>
      <c r="PMP14" s="433"/>
      <c r="PMQ14" s="433"/>
      <c r="PMR14" s="433"/>
      <c r="PMS14" s="433"/>
      <c r="PMT14" s="433"/>
      <c r="PMU14" s="433"/>
      <c r="PMV14" s="433"/>
      <c r="PMW14" s="433"/>
      <c r="PMX14" s="433"/>
      <c r="PMY14" s="433"/>
      <c r="PMZ14" s="433"/>
      <c r="PNA14" s="433"/>
      <c r="PNB14" s="433"/>
      <c r="PNC14" s="433"/>
      <c r="PND14" s="433"/>
      <c r="PNE14" s="433"/>
      <c r="PNF14" s="433"/>
      <c r="PNG14" s="433"/>
      <c r="PNH14" s="433"/>
      <c r="PNI14" s="433"/>
      <c r="PNJ14" s="433"/>
      <c r="PNK14" s="433"/>
      <c r="PNL14" s="433"/>
      <c r="PNM14" s="433"/>
      <c r="PNN14" s="433"/>
      <c r="PNO14" s="433"/>
      <c r="PNP14" s="433"/>
      <c r="PNQ14" s="433"/>
      <c r="PNR14" s="433"/>
      <c r="PNS14" s="433"/>
      <c r="PNT14" s="433"/>
      <c r="PNU14" s="433"/>
      <c r="PNV14" s="433"/>
      <c r="PNW14" s="433"/>
      <c r="PNX14" s="433"/>
      <c r="PNY14" s="433"/>
      <c r="PNZ14" s="433"/>
      <c r="POA14" s="433"/>
      <c r="POB14" s="433"/>
      <c r="POC14" s="433"/>
      <c r="POD14" s="433"/>
      <c r="POE14" s="433"/>
      <c r="POF14" s="433"/>
      <c r="POG14" s="433"/>
      <c r="POH14" s="433"/>
      <c r="POI14" s="433"/>
      <c r="POJ14" s="433"/>
      <c r="POK14" s="433"/>
      <c r="POL14" s="433"/>
      <c r="POM14" s="433"/>
      <c r="PON14" s="433"/>
      <c r="POO14" s="433"/>
      <c r="POP14" s="433"/>
      <c r="POQ14" s="433"/>
      <c r="POR14" s="433"/>
      <c r="POS14" s="433"/>
      <c r="POT14" s="433"/>
      <c r="POU14" s="433"/>
      <c r="POV14" s="433"/>
      <c r="POW14" s="433"/>
      <c r="POX14" s="433"/>
      <c r="POY14" s="433"/>
      <c r="POZ14" s="433"/>
      <c r="PPA14" s="433"/>
      <c r="PPB14" s="433"/>
      <c r="PPC14" s="433"/>
      <c r="PPD14" s="433"/>
      <c r="PPE14" s="433"/>
      <c r="PPF14" s="433"/>
      <c r="PPG14" s="433"/>
      <c r="PPH14" s="433"/>
      <c r="PPI14" s="433"/>
      <c r="PPJ14" s="433"/>
      <c r="PPK14" s="433"/>
      <c r="PPL14" s="433"/>
      <c r="PPM14" s="433"/>
      <c r="PPN14" s="433"/>
      <c r="PPO14" s="433"/>
      <c r="PPP14" s="433"/>
      <c r="PPQ14" s="433"/>
      <c r="PPR14" s="433"/>
      <c r="PPS14" s="433"/>
      <c r="PPT14" s="433"/>
      <c r="PPU14" s="433"/>
      <c r="PPV14" s="433"/>
      <c r="PPW14" s="433"/>
      <c r="PPX14" s="433"/>
      <c r="PPY14" s="433"/>
      <c r="PPZ14" s="433"/>
      <c r="PQA14" s="433"/>
      <c r="PQB14" s="433"/>
      <c r="PQC14" s="433"/>
      <c r="PQD14" s="433"/>
      <c r="PQE14" s="433"/>
      <c r="PQF14" s="433"/>
      <c r="PQG14" s="433"/>
      <c r="PQH14" s="433"/>
      <c r="PQI14" s="433"/>
      <c r="PQJ14" s="433"/>
      <c r="PQK14" s="433"/>
      <c r="PQL14" s="433"/>
      <c r="PQM14" s="433"/>
      <c r="PQN14" s="433"/>
      <c r="PQO14" s="433"/>
      <c r="PQP14" s="433"/>
      <c r="PQQ14" s="433"/>
      <c r="PQR14" s="433"/>
      <c r="PQS14" s="433"/>
      <c r="PQT14" s="433"/>
      <c r="PQU14" s="433"/>
      <c r="PQV14" s="433"/>
      <c r="PQW14" s="433"/>
      <c r="PQX14" s="433"/>
      <c r="PQY14" s="433"/>
      <c r="PQZ14" s="433"/>
      <c r="PRA14" s="433"/>
      <c r="PRB14" s="433"/>
      <c r="PRC14" s="433"/>
      <c r="PRD14" s="433"/>
      <c r="PRE14" s="433"/>
      <c r="PRF14" s="433"/>
      <c r="PRG14" s="433"/>
      <c r="PRH14" s="433"/>
      <c r="PRI14" s="433"/>
      <c r="PRJ14" s="433"/>
      <c r="PRK14" s="433"/>
      <c r="PRL14" s="433"/>
      <c r="PRM14" s="433"/>
      <c r="PRN14" s="433"/>
      <c r="PRO14" s="433"/>
      <c r="PRP14" s="433"/>
      <c r="PRQ14" s="433"/>
      <c r="PRR14" s="433"/>
      <c r="PRS14" s="433"/>
      <c r="PRT14" s="433"/>
      <c r="PRU14" s="433"/>
      <c r="PRV14" s="433"/>
      <c r="PRW14" s="433"/>
      <c r="PRX14" s="433"/>
      <c r="PRY14" s="433"/>
      <c r="PRZ14" s="433"/>
      <c r="PSA14" s="433"/>
      <c r="PSB14" s="433"/>
      <c r="PSC14" s="433"/>
      <c r="PSD14" s="433"/>
      <c r="PSE14" s="433"/>
      <c r="PSF14" s="433"/>
      <c r="PSG14" s="433"/>
      <c r="PSH14" s="433"/>
      <c r="PSI14" s="433"/>
      <c r="PSJ14" s="433"/>
      <c r="PSK14" s="433"/>
      <c r="PSL14" s="433"/>
      <c r="PSM14" s="433"/>
      <c r="PSN14" s="433"/>
      <c r="PSO14" s="433"/>
      <c r="PSP14" s="433"/>
      <c r="PSQ14" s="433"/>
      <c r="PSR14" s="433"/>
      <c r="PSS14" s="433"/>
      <c r="PST14" s="433"/>
      <c r="PSU14" s="433"/>
      <c r="PSV14" s="433"/>
      <c r="PSW14" s="433"/>
      <c r="PSX14" s="433"/>
      <c r="PSY14" s="433"/>
      <c r="PSZ14" s="433"/>
      <c r="PTA14" s="433"/>
      <c r="PTB14" s="433"/>
      <c r="PTC14" s="433"/>
      <c r="PTD14" s="433"/>
      <c r="PTE14" s="433"/>
      <c r="PTF14" s="433"/>
      <c r="PTG14" s="433"/>
      <c r="PTH14" s="433"/>
      <c r="PTI14" s="433"/>
      <c r="PTJ14" s="433"/>
      <c r="PTK14" s="433"/>
      <c r="PTL14" s="433"/>
      <c r="PTM14" s="433"/>
      <c r="PTN14" s="433"/>
      <c r="PTO14" s="433"/>
      <c r="PTP14" s="433"/>
      <c r="PTQ14" s="433"/>
      <c r="PTR14" s="433"/>
      <c r="PTS14" s="433"/>
      <c r="PTT14" s="433"/>
      <c r="PTU14" s="433"/>
      <c r="PTV14" s="433"/>
      <c r="PTW14" s="433"/>
      <c r="PTX14" s="433"/>
      <c r="PTY14" s="433"/>
      <c r="PTZ14" s="433"/>
      <c r="PUA14" s="433"/>
      <c r="PUB14" s="433"/>
      <c r="PUC14" s="433"/>
      <c r="PUD14" s="433"/>
      <c r="PUE14" s="433"/>
      <c r="PUF14" s="433"/>
      <c r="PUG14" s="433"/>
      <c r="PUH14" s="433"/>
      <c r="PUI14" s="433"/>
      <c r="PUJ14" s="433"/>
      <c r="PUK14" s="433"/>
      <c r="PUL14" s="433"/>
      <c r="PUM14" s="433"/>
      <c r="PUN14" s="433"/>
      <c r="PUO14" s="433"/>
      <c r="PUP14" s="433"/>
      <c r="PUQ14" s="433"/>
      <c r="PUR14" s="433"/>
      <c r="PUS14" s="433"/>
      <c r="PUT14" s="433"/>
      <c r="PUU14" s="433"/>
      <c r="PUV14" s="433"/>
      <c r="PUW14" s="433"/>
      <c r="PUX14" s="433"/>
      <c r="PUY14" s="433"/>
      <c r="PUZ14" s="433"/>
      <c r="PVA14" s="433"/>
      <c r="PVB14" s="433"/>
      <c r="PVC14" s="433"/>
      <c r="PVD14" s="433"/>
      <c r="PVE14" s="433"/>
      <c r="PVF14" s="433"/>
      <c r="PVG14" s="433"/>
      <c r="PVH14" s="433"/>
      <c r="PVI14" s="433"/>
      <c r="PVJ14" s="433"/>
      <c r="PVK14" s="433"/>
      <c r="PVL14" s="433"/>
      <c r="PVM14" s="433"/>
      <c r="PVN14" s="433"/>
      <c r="PVO14" s="433"/>
      <c r="PVP14" s="433"/>
      <c r="PVQ14" s="433"/>
      <c r="PVR14" s="433"/>
      <c r="PVS14" s="433"/>
      <c r="PVT14" s="433"/>
      <c r="PVU14" s="433"/>
      <c r="PVV14" s="433"/>
      <c r="PVW14" s="433"/>
      <c r="PVX14" s="433"/>
      <c r="PVY14" s="433"/>
      <c r="PVZ14" s="433"/>
      <c r="PWA14" s="433"/>
      <c r="PWB14" s="433"/>
      <c r="PWC14" s="433"/>
      <c r="PWD14" s="433"/>
      <c r="PWE14" s="433"/>
      <c r="PWF14" s="433"/>
      <c r="PWG14" s="433"/>
      <c r="PWH14" s="433"/>
      <c r="PWI14" s="433"/>
      <c r="PWJ14" s="433"/>
      <c r="PWK14" s="433"/>
      <c r="PWL14" s="433"/>
      <c r="PWM14" s="433"/>
      <c r="PWN14" s="433"/>
      <c r="PWO14" s="433"/>
      <c r="PWP14" s="433"/>
      <c r="PWQ14" s="433"/>
      <c r="PWR14" s="433"/>
      <c r="PWS14" s="433"/>
      <c r="PWT14" s="433"/>
      <c r="PWU14" s="433"/>
      <c r="PWV14" s="433"/>
      <c r="PWW14" s="433"/>
      <c r="PWX14" s="433"/>
      <c r="PWY14" s="433"/>
      <c r="PWZ14" s="433"/>
      <c r="PXA14" s="433"/>
      <c r="PXB14" s="433"/>
      <c r="PXC14" s="433"/>
      <c r="PXD14" s="433"/>
      <c r="PXE14" s="433"/>
      <c r="PXF14" s="433"/>
      <c r="PXG14" s="433"/>
      <c r="PXH14" s="433"/>
      <c r="PXI14" s="433"/>
      <c r="PXJ14" s="433"/>
      <c r="PXK14" s="433"/>
      <c r="PXL14" s="433"/>
      <c r="PXM14" s="433"/>
      <c r="PXN14" s="433"/>
      <c r="PXO14" s="433"/>
      <c r="PXP14" s="433"/>
      <c r="PXQ14" s="433"/>
      <c r="PXR14" s="433"/>
      <c r="PXS14" s="433"/>
      <c r="PXT14" s="433"/>
      <c r="PXU14" s="433"/>
      <c r="PXV14" s="433"/>
      <c r="PXW14" s="433"/>
      <c r="PXX14" s="433"/>
      <c r="PXY14" s="433"/>
      <c r="PXZ14" s="433"/>
      <c r="PYA14" s="433"/>
      <c r="PYB14" s="433"/>
      <c r="PYC14" s="433"/>
      <c r="PYD14" s="433"/>
      <c r="PYE14" s="433"/>
      <c r="PYF14" s="433"/>
      <c r="PYG14" s="433"/>
      <c r="PYH14" s="433"/>
      <c r="PYI14" s="433"/>
      <c r="PYJ14" s="433"/>
      <c r="PYK14" s="433"/>
      <c r="PYL14" s="433"/>
      <c r="PYM14" s="433"/>
      <c r="PYN14" s="433"/>
      <c r="PYO14" s="433"/>
      <c r="PYP14" s="433"/>
      <c r="PYQ14" s="433"/>
      <c r="PYR14" s="433"/>
      <c r="PYS14" s="433"/>
      <c r="PYT14" s="433"/>
      <c r="PYU14" s="433"/>
      <c r="PYV14" s="433"/>
      <c r="PYW14" s="433"/>
      <c r="PYX14" s="433"/>
      <c r="PYY14" s="433"/>
      <c r="PYZ14" s="433"/>
      <c r="PZA14" s="433"/>
      <c r="PZB14" s="433"/>
      <c r="PZC14" s="433"/>
      <c r="PZD14" s="433"/>
      <c r="PZE14" s="433"/>
      <c r="PZF14" s="433"/>
      <c r="PZG14" s="433"/>
      <c r="PZH14" s="433"/>
      <c r="PZI14" s="433"/>
      <c r="PZJ14" s="433"/>
      <c r="PZK14" s="433"/>
      <c r="PZL14" s="433"/>
      <c r="PZM14" s="433"/>
      <c r="PZN14" s="433"/>
      <c r="PZO14" s="433"/>
      <c r="PZP14" s="433"/>
      <c r="PZQ14" s="433"/>
      <c r="PZR14" s="433"/>
      <c r="PZS14" s="433"/>
      <c r="PZT14" s="433"/>
      <c r="PZU14" s="433"/>
      <c r="PZV14" s="433"/>
      <c r="PZW14" s="433"/>
      <c r="PZX14" s="433"/>
      <c r="PZY14" s="433"/>
      <c r="PZZ14" s="433"/>
      <c r="QAA14" s="433"/>
      <c r="QAB14" s="433"/>
      <c r="QAC14" s="433"/>
      <c r="QAD14" s="433"/>
      <c r="QAE14" s="433"/>
      <c r="QAF14" s="433"/>
      <c r="QAG14" s="433"/>
      <c r="QAH14" s="433"/>
      <c r="QAI14" s="433"/>
      <c r="QAJ14" s="433"/>
      <c r="QAK14" s="433"/>
      <c r="QAL14" s="433"/>
      <c r="QAM14" s="433"/>
      <c r="QAN14" s="433"/>
      <c r="QAO14" s="433"/>
      <c r="QAP14" s="433"/>
      <c r="QAQ14" s="433"/>
      <c r="QAR14" s="433"/>
      <c r="QAS14" s="433"/>
      <c r="QAT14" s="433"/>
      <c r="QAU14" s="433"/>
      <c r="QAV14" s="433"/>
      <c r="QAW14" s="433"/>
      <c r="QAX14" s="433"/>
      <c r="QAY14" s="433"/>
      <c r="QAZ14" s="433"/>
      <c r="QBA14" s="433"/>
      <c r="QBB14" s="433"/>
      <c r="QBC14" s="433"/>
      <c r="QBD14" s="433"/>
      <c r="QBE14" s="433"/>
      <c r="QBF14" s="433"/>
      <c r="QBG14" s="433"/>
      <c r="QBH14" s="433"/>
      <c r="QBI14" s="433"/>
      <c r="QBJ14" s="433"/>
      <c r="QBK14" s="433"/>
      <c r="QBL14" s="433"/>
      <c r="QBM14" s="433"/>
      <c r="QBN14" s="433"/>
      <c r="QBO14" s="433"/>
      <c r="QBP14" s="433"/>
      <c r="QBQ14" s="433"/>
      <c r="QBR14" s="433"/>
      <c r="QBS14" s="433"/>
      <c r="QBT14" s="433"/>
      <c r="QBU14" s="433"/>
      <c r="QBV14" s="433"/>
      <c r="QBW14" s="433"/>
      <c r="QBX14" s="433"/>
      <c r="QBY14" s="433"/>
      <c r="QBZ14" s="433"/>
      <c r="QCA14" s="433"/>
      <c r="QCB14" s="433"/>
      <c r="QCC14" s="433"/>
      <c r="QCD14" s="433"/>
      <c r="QCE14" s="433"/>
      <c r="QCF14" s="433"/>
      <c r="QCG14" s="433"/>
      <c r="QCH14" s="433"/>
      <c r="QCI14" s="433"/>
      <c r="QCJ14" s="433"/>
      <c r="QCK14" s="433"/>
      <c r="QCL14" s="433"/>
      <c r="QCM14" s="433"/>
      <c r="QCN14" s="433"/>
      <c r="QCO14" s="433"/>
      <c r="QCP14" s="433"/>
      <c r="QCQ14" s="433"/>
      <c r="QCR14" s="433"/>
      <c r="QCS14" s="433"/>
      <c r="QCT14" s="433"/>
      <c r="QCU14" s="433"/>
      <c r="QCV14" s="433"/>
      <c r="QCW14" s="433"/>
      <c r="QCX14" s="433"/>
      <c r="QCY14" s="433"/>
      <c r="QCZ14" s="433"/>
      <c r="QDA14" s="433"/>
      <c r="QDB14" s="433"/>
      <c r="QDC14" s="433"/>
      <c r="QDD14" s="433"/>
      <c r="QDE14" s="433"/>
      <c r="QDF14" s="433"/>
      <c r="QDG14" s="433"/>
      <c r="QDH14" s="433"/>
      <c r="QDI14" s="433"/>
      <c r="QDJ14" s="433"/>
      <c r="QDK14" s="433"/>
      <c r="QDL14" s="433"/>
      <c r="QDM14" s="433"/>
      <c r="QDN14" s="433"/>
      <c r="QDO14" s="433"/>
      <c r="QDP14" s="433"/>
      <c r="QDQ14" s="433"/>
      <c r="QDR14" s="433"/>
      <c r="QDS14" s="433"/>
      <c r="QDT14" s="433"/>
      <c r="QDU14" s="433"/>
      <c r="QDV14" s="433"/>
      <c r="QDW14" s="433"/>
      <c r="QDX14" s="433"/>
      <c r="QDY14" s="433"/>
      <c r="QDZ14" s="433"/>
      <c r="QEA14" s="433"/>
      <c r="QEB14" s="433"/>
      <c r="QEC14" s="433"/>
      <c r="QED14" s="433"/>
      <c r="QEE14" s="433"/>
      <c r="QEF14" s="433"/>
      <c r="QEG14" s="433"/>
      <c r="QEH14" s="433"/>
      <c r="QEI14" s="433"/>
      <c r="QEJ14" s="433"/>
      <c r="QEK14" s="433"/>
      <c r="QEL14" s="433"/>
      <c r="QEM14" s="433"/>
      <c r="QEN14" s="433"/>
      <c r="QEO14" s="433"/>
      <c r="QEP14" s="433"/>
      <c r="QEQ14" s="433"/>
      <c r="QER14" s="433"/>
      <c r="QES14" s="433"/>
      <c r="QET14" s="433"/>
      <c r="QEU14" s="433"/>
      <c r="QEV14" s="433"/>
      <c r="QEW14" s="433"/>
      <c r="QEX14" s="433"/>
      <c r="QEY14" s="433"/>
      <c r="QEZ14" s="433"/>
      <c r="QFA14" s="433"/>
      <c r="QFB14" s="433"/>
      <c r="QFC14" s="433"/>
      <c r="QFD14" s="433"/>
      <c r="QFE14" s="433"/>
      <c r="QFF14" s="433"/>
      <c r="QFG14" s="433"/>
      <c r="QFH14" s="433"/>
      <c r="QFI14" s="433"/>
      <c r="QFJ14" s="433"/>
      <c r="QFK14" s="433"/>
      <c r="QFL14" s="433"/>
      <c r="QFM14" s="433"/>
      <c r="QFN14" s="433"/>
      <c r="QFO14" s="433"/>
      <c r="QFP14" s="433"/>
      <c r="QFQ14" s="433"/>
      <c r="QFR14" s="433"/>
      <c r="QFS14" s="433"/>
      <c r="QFT14" s="433"/>
      <c r="QFU14" s="433"/>
      <c r="QFV14" s="433"/>
      <c r="QFW14" s="433"/>
      <c r="QFX14" s="433"/>
      <c r="QFY14" s="433"/>
      <c r="QFZ14" s="433"/>
      <c r="QGA14" s="433"/>
      <c r="QGB14" s="433"/>
      <c r="QGC14" s="433"/>
      <c r="QGD14" s="433"/>
      <c r="QGE14" s="433"/>
      <c r="QGF14" s="433"/>
      <c r="QGG14" s="433"/>
      <c r="QGH14" s="433"/>
      <c r="QGI14" s="433"/>
      <c r="QGJ14" s="433"/>
      <c r="QGK14" s="433"/>
      <c r="QGL14" s="433"/>
      <c r="QGM14" s="433"/>
      <c r="QGN14" s="433"/>
      <c r="QGO14" s="433"/>
      <c r="QGP14" s="433"/>
      <c r="QGQ14" s="433"/>
      <c r="QGR14" s="433"/>
      <c r="QGS14" s="433"/>
      <c r="QGT14" s="433"/>
      <c r="QGU14" s="433"/>
      <c r="QGV14" s="433"/>
      <c r="QGW14" s="433"/>
      <c r="QGX14" s="433"/>
      <c r="QGY14" s="433"/>
      <c r="QGZ14" s="433"/>
      <c r="QHA14" s="433"/>
      <c r="QHB14" s="433"/>
      <c r="QHC14" s="433"/>
      <c r="QHD14" s="433"/>
      <c r="QHE14" s="433"/>
      <c r="QHF14" s="433"/>
      <c r="QHG14" s="433"/>
      <c r="QHH14" s="433"/>
      <c r="QHI14" s="433"/>
      <c r="QHJ14" s="433"/>
      <c r="QHK14" s="433"/>
      <c r="QHL14" s="433"/>
      <c r="QHM14" s="433"/>
      <c r="QHN14" s="433"/>
      <c r="QHO14" s="433"/>
      <c r="QHP14" s="433"/>
      <c r="QHQ14" s="433"/>
      <c r="QHR14" s="433"/>
      <c r="QHS14" s="433"/>
      <c r="QHT14" s="433"/>
      <c r="QHU14" s="433"/>
      <c r="QHV14" s="433"/>
      <c r="QHW14" s="433"/>
      <c r="QHX14" s="433"/>
      <c r="QHY14" s="433"/>
      <c r="QHZ14" s="433"/>
      <c r="QIA14" s="433"/>
      <c r="QIB14" s="433"/>
      <c r="QIC14" s="433"/>
      <c r="QID14" s="433"/>
      <c r="QIE14" s="433"/>
      <c r="QIF14" s="433"/>
      <c r="QIG14" s="433"/>
      <c r="QIH14" s="433"/>
      <c r="QII14" s="433"/>
      <c r="QIJ14" s="433"/>
      <c r="QIK14" s="433"/>
      <c r="QIL14" s="433"/>
      <c r="QIM14" s="433"/>
      <c r="QIN14" s="433"/>
      <c r="QIO14" s="433"/>
      <c r="QIP14" s="433"/>
      <c r="QIQ14" s="433"/>
      <c r="QIR14" s="433"/>
      <c r="QIS14" s="433"/>
      <c r="QIT14" s="433"/>
      <c r="QIU14" s="433"/>
      <c r="QIV14" s="433"/>
      <c r="QIW14" s="433"/>
      <c r="QIX14" s="433"/>
      <c r="QIY14" s="433"/>
      <c r="QIZ14" s="433"/>
      <c r="QJA14" s="433"/>
      <c r="QJB14" s="433"/>
      <c r="QJC14" s="433"/>
      <c r="QJD14" s="433"/>
      <c r="QJE14" s="433"/>
      <c r="QJF14" s="433"/>
      <c r="QJG14" s="433"/>
      <c r="QJH14" s="433"/>
      <c r="QJI14" s="433"/>
      <c r="QJJ14" s="433"/>
      <c r="QJK14" s="433"/>
      <c r="QJL14" s="433"/>
      <c r="QJM14" s="433"/>
      <c r="QJN14" s="433"/>
      <c r="QJO14" s="433"/>
      <c r="QJP14" s="433"/>
      <c r="QJQ14" s="433"/>
      <c r="QJR14" s="433"/>
      <c r="QJS14" s="433"/>
      <c r="QJT14" s="433"/>
      <c r="QJU14" s="433"/>
      <c r="QJV14" s="433"/>
      <c r="QJW14" s="433"/>
      <c r="QJX14" s="433"/>
      <c r="QJY14" s="433"/>
      <c r="QJZ14" s="433"/>
      <c r="QKA14" s="433"/>
      <c r="QKB14" s="433"/>
      <c r="QKC14" s="433"/>
      <c r="QKD14" s="433"/>
      <c r="QKE14" s="433"/>
      <c r="QKF14" s="433"/>
      <c r="QKG14" s="433"/>
      <c r="QKH14" s="433"/>
      <c r="QKI14" s="433"/>
      <c r="QKJ14" s="433"/>
      <c r="QKK14" s="433"/>
      <c r="QKL14" s="433"/>
      <c r="QKM14" s="433"/>
      <c r="QKN14" s="433"/>
      <c r="QKO14" s="433"/>
      <c r="QKP14" s="433"/>
      <c r="QKQ14" s="433"/>
      <c r="QKR14" s="433"/>
      <c r="QKS14" s="433"/>
      <c r="QKT14" s="433"/>
      <c r="QKU14" s="433"/>
      <c r="QKV14" s="433"/>
      <c r="QKW14" s="433"/>
      <c r="QKX14" s="433"/>
      <c r="QKY14" s="433"/>
      <c r="QKZ14" s="433"/>
      <c r="QLA14" s="433"/>
      <c r="QLB14" s="433"/>
      <c r="QLC14" s="433"/>
      <c r="QLD14" s="433"/>
      <c r="QLE14" s="433"/>
      <c r="QLF14" s="433"/>
      <c r="QLG14" s="433"/>
      <c r="QLH14" s="433"/>
      <c r="QLI14" s="433"/>
      <c r="QLJ14" s="433"/>
      <c r="QLK14" s="433"/>
      <c r="QLL14" s="433"/>
      <c r="QLM14" s="433"/>
      <c r="QLN14" s="433"/>
      <c r="QLO14" s="433"/>
      <c r="QLP14" s="433"/>
      <c r="QLQ14" s="433"/>
      <c r="QLR14" s="433"/>
      <c r="QLS14" s="433"/>
      <c r="QLT14" s="433"/>
      <c r="QLU14" s="433"/>
      <c r="QLV14" s="433"/>
      <c r="QLW14" s="433"/>
      <c r="QLX14" s="433"/>
      <c r="QLY14" s="433"/>
      <c r="QLZ14" s="433"/>
      <c r="QMA14" s="433"/>
      <c r="QMB14" s="433"/>
      <c r="QMC14" s="433"/>
      <c r="QMD14" s="433"/>
      <c r="QME14" s="433"/>
      <c r="QMF14" s="433"/>
      <c r="QMG14" s="433"/>
      <c r="QMH14" s="433"/>
      <c r="QMI14" s="433"/>
      <c r="QMJ14" s="433"/>
      <c r="QMK14" s="433"/>
      <c r="QML14" s="433"/>
      <c r="QMM14" s="433"/>
      <c r="QMN14" s="433"/>
      <c r="QMO14" s="433"/>
      <c r="QMP14" s="433"/>
      <c r="QMQ14" s="433"/>
      <c r="QMR14" s="433"/>
      <c r="QMS14" s="433"/>
      <c r="QMT14" s="433"/>
      <c r="QMU14" s="433"/>
      <c r="QMV14" s="433"/>
      <c r="QMW14" s="433"/>
      <c r="QMX14" s="433"/>
      <c r="QMY14" s="433"/>
      <c r="QMZ14" s="433"/>
      <c r="QNA14" s="433"/>
      <c r="QNB14" s="433"/>
      <c r="QNC14" s="433"/>
      <c r="QND14" s="433"/>
      <c r="QNE14" s="433"/>
      <c r="QNF14" s="433"/>
      <c r="QNG14" s="433"/>
      <c r="QNH14" s="433"/>
      <c r="QNI14" s="433"/>
      <c r="QNJ14" s="433"/>
      <c r="QNK14" s="433"/>
      <c r="QNL14" s="433"/>
      <c r="QNM14" s="433"/>
      <c r="QNN14" s="433"/>
      <c r="QNO14" s="433"/>
      <c r="QNP14" s="433"/>
      <c r="QNQ14" s="433"/>
      <c r="QNR14" s="433"/>
      <c r="QNS14" s="433"/>
      <c r="QNT14" s="433"/>
      <c r="QNU14" s="433"/>
      <c r="QNV14" s="433"/>
      <c r="QNW14" s="433"/>
      <c r="QNX14" s="433"/>
      <c r="QNY14" s="433"/>
      <c r="QNZ14" s="433"/>
      <c r="QOA14" s="433"/>
      <c r="QOB14" s="433"/>
      <c r="QOC14" s="433"/>
      <c r="QOD14" s="433"/>
      <c r="QOE14" s="433"/>
      <c r="QOF14" s="433"/>
      <c r="QOG14" s="433"/>
      <c r="QOH14" s="433"/>
      <c r="QOI14" s="433"/>
      <c r="QOJ14" s="433"/>
      <c r="QOK14" s="433"/>
      <c r="QOL14" s="433"/>
      <c r="QOM14" s="433"/>
      <c r="QON14" s="433"/>
      <c r="QOO14" s="433"/>
      <c r="QOP14" s="433"/>
      <c r="QOQ14" s="433"/>
      <c r="QOR14" s="433"/>
      <c r="QOS14" s="433"/>
      <c r="QOT14" s="433"/>
      <c r="QOU14" s="433"/>
      <c r="QOV14" s="433"/>
      <c r="QOW14" s="433"/>
      <c r="QOX14" s="433"/>
      <c r="QOY14" s="433"/>
      <c r="QOZ14" s="433"/>
      <c r="QPA14" s="433"/>
      <c r="QPB14" s="433"/>
      <c r="QPC14" s="433"/>
      <c r="QPD14" s="433"/>
      <c r="QPE14" s="433"/>
      <c r="QPF14" s="433"/>
      <c r="QPG14" s="433"/>
      <c r="QPH14" s="433"/>
      <c r="QPI14" s="433"/>
      <c r="QPJ14" s="433"/>
      <c r="QPK14" s="433"/>
      <c r="QPL14" s="433"/>
      <c r="QPM14" s="433"/>
      <c r="QPN14" s="433"/>
      <c r="QPO14" s="433"/>
      <c r="QPP14" s="433"/>
      <c r="QPQ14" s="433"/>
      <c r="QPR14" s="433"/>
      <c r="QPS14" s="433"/>
      <c r="QPT14" s="433"/>
      <c r="QPU14" s="433"/>
      <c r="QPV14" s="433"/>
      <c r="QPW14" s="433"/>
      <c r="QPX14" s="433"/>
      <c r="QPY14" s="433"/>
      <c r="QPZ14" s="433"/>
      <c r="QQA14" s="433"/>
      <c r="QQB14" s="433"/>
      <c r="QQC14" s="433"/>
      <c r="QQD14" s="433"/>
      <c r="QQE14" s="433"/>
      <c r="QQF14" s="433"/>
      <c r="QQG14" s="433"/>
      <c r="QQH14" s="433"/>
      <c r="QQI14" s="433"/>
      <c r="QQJ14" s="433"/>
      <c r="QQK14" s="433"/>
      <c r="QQL14" s="433"/>
      <c r="QQM14" s="433"/>
      <c r="QQN14" s="433"/>
      <c r="QQO14" s="433"/>
      <c r="QQP14" s="433"/>
      <c r="QQQ14" s="433"/>
      <c r="QQR14" s="433"/>
      <c r="QQS14" s="433"/>
      <c r="QQT14" s="433"/>
      <c r="QQU14" s="433"/>
      <c r="QQV14" s="433"/>
      <c r="QQW14" s="433"/>
      <c r="QQX14" s="433"/>
      <c r="QQY14" s="433"/>
      <c r="QQZ14" s="433"/>
      <c r="QRA14" s="433"/>
      <c r="QRB14" s="433"/>
      <c r="QRC14" s="433"/>
      <c r="QRD14" s="433"/>
      <c r="QRE14" s="433"/>
      <c r="QRF14" s="433"/>
      <c r="QRG14" s="433"/>
      <c r="QRH14" s="433"/>
      <c r="QRI14" s="433"/>
      <c r="QRJ14" s="433"/>
      <c r="QRK14" s="433"/>
      <c r="QRL14" s="433"/>
      <c r="QRM14" s="433"/>
      <c r="QRN14" s="433"/>
      <c r="QRO14" s="433"/>
      <c r="QRP14" s="433"/>
      <c r="QRQ14" s="433"/>
      <c r="QRR14" s="433"/>
      <c r="QRS14" s="433"/>
      <c r="QRT14" s="433"/>
      <c r="QRU14" s="433"/>
      <c r="QRV14" s="433"/>
      <c r="QRW14" s="433"/>
      <c r="QRX14" s="433"/>
      <c r="QRY14" s="433"/>
      <c r="QRZ14" s="433"/>
      <c r="QSA14" s="433"/>
      <c r="QSB14" s="433"/>
      <c r="QSC14" s="433"/>
      <c r="QSD14" s="433"/>
      <c r="QSE14" s="433"/>
      <c r="QSF14" s="433"/>
      <c r="QSG14" s="433"/>
      <c r="QSH14" s="433"/>
      <c r="QSI14" s="433"/>
      <c r="QSJ14" s="433"/>
      <c r="QSK14" s="433"/>
      <c r="QSL14" s="433"/>
      <c r="QSM14" s="433"/>
      <c r="QSN14" s="433"/>
      <c r="QSO14" s="433"/>
      <c r="QSP14" s="433"/>
      <c r="QSQ14" s="433"/>
      <c r="QSR14" s="433"/>
      <c r="QSS14" s="433"/>
      <c r="QST14" s="433"/>
      <c r="QSU14" s="433"/>
      <c r="QSV14" s="433"/>
      <c r="QSW14" s="433"/>
      <c r="QSX14" s="433"/>
      <c r="QSY14" s="433"/>
      <c r="QSZ14" s="433"/>
      <c r="QTA14" s="433"/>
      <c r="QTB14" s="433"/>
      <c r="QTC14" s="433"/>
      <c r="QTD14" s="433"/>
      <c r="QTE14" s="433"/>
      <c r="QTF14" s="433"/>
      <c r="QTG14" s="433"/>
      <c r="QTH14" s="433"/>
      <c r="QTI14" s="433"/>
      <c r="QTJ14" s="433"/>
      <c r="QTK14" s="433"/>
      <c r="QTL14" s="433"/>
      <c r="QTM14" s="433"/>
      <c r="QTN14" s="433"/>
      <c r="QTO14" s="433"/>
      <c r="QTP14" s="433"/>
      <c r="QTQ14" s="433"/>
      <c r="QTR14" s="433"/>
      <c r="QTS14" s="433"/>
      <c r="QTT14" s="433"/>
      <c r="QTU14" s="433"/>
      <c r="QTV14" s="433"/>
      <c r="QTW14" s="433"/>
      <c r="QTX14" s="433"/>
      <c r="QTY14" s="433"/>
      <c r="QTZ14" s="433"/>
      <c r="QUA14" s="433"/>
      <c r="QUB14" s="433"/>
      <c r="QUC14" s="433"/>
      <c r="QUD14" s="433"/>
      <c r="QUE14" s="433"/>
      <c r="QUF14" s="433"/>
      <c r="QUG14" s="433"/>
      <c r="QUH14" s="433"/>
      <c r="QUI14" s="433"/>
      <c r="QUJ14" s="433"/>
      <c r="QUK14" s="433"/>
      <c r="QUL14" s="433"/>
      <c r="QUM14" s="433"/>
      <c r="QUN14" s="433"/>
      <c r="QUO14" s="433"/>
      <c r="QUP14" s="433"/>
      <c r="QUQ14" s="433"/>
      <c r="QUR14" s="433"/>
      <c r="QUS14" s="433"/>
      <c r="QUT14" s="433"/>
      <c r="QUU14" s="433"/>
      <c r="QUV14" s="433"/>
      <c r="QUW14" s="433"/>
      <c r="QUX14" s="433"/>
      <c r="QUY14" s="433"/>
      <c r="QUZ14" s="433"/>
      <c r="QVA14" s="433"/>
      <c r="QVB14" s="433"/>
      <c r="QVC14" s="433"/>
      <c r="QVD14" s="433"/>
      <c r="QVE14" s="433"/>
      <c r="QVF14" s="433"/>
      <c r="QVG14" s="433"/>
      <c r="QVH14" s="433"/>
      <c r="QVI14" s="433"/>
      <c r="QVJ14" s="433"/>
      <c r="QVK14" s="433"/>
      <c r="QVL14" s="433"/>
      <c r="QVM14" s="433"/>
      <c r="QVN14" s="433"/>
      <c r="QVO14" s="433"/>
      <c r="QVP14" s="433"/>
      <c r="QVQ14" s="433"/>
      <c r="QVR14" s="433"/>
      <c r="QVS14" s="433"/>
      <c r="QVT14" s="433"/>
      <c r="QVU14" s="433"/>
      <c r="QVV14" s="433"/>
      <c r="QVW14" s="433"/>
      <c r="QVX14" s="433"/>
      <c r="QVY14" s="433"/>
      <c r="QVZ14" s="433"/>
      <c r="QWA14" s="433"/>
      <c r="QWB14" s="433"/>
      <c r="QWC14" s="433"/>
      <c r="QWD14" s="433"/>
      <c r="QWE14" s="433"/>
      <c r="QWF14" s="433"/>
      <c r="QWG14" s="433"/>
      <c r="QWH14" s="433"/>
      <c r="QWI14" s="433"/>
      <c r="QWJ14" s="433"/>
      <c r="QWK14" s="433"/>
      <c r="QWL14" s="433"/>
      <c r="QWM14" s="433"/>
      <c r="QWN14" s="433"/>
      <c r="QWO14" s="433"/>
      <c r="QWP14" s="433"/>
      <c r="QWQ14" s="433"/>
      <c r="QWR14" s="433"/>
      <c r="QWS14" s="433"/>
      <c r="QWT14" s="433"/>
      <c r="QWU14" s="433"/>
      <c r="QWV14" s="433"/>
      <c r="QWW14" s="433"/>
      <c r="QWX14" s="433"/>
      <c r="QWY14" s="433"/>
      <c r="QWZ14" s="433"/>
      <c r="QXA14" s="433"/>
      <c r="QXB14" s="433"/>
      <c r="QXC14" s="433"/>
      <c r="QXD14" s="433"/>
      <c r="QXE14" s="433"/>
      <c r="QXF14" s="433"/>
      <c r="QXG14" s="433"/>
      <c r="QXH14" s="433"/>
      <c r="QXI14" s="433"/>
      <c r="QXJ14" s="433"/>
      <c r="QXK14" s="433"/>
      <c r="QXL14" s="433"/>
      <c r="QXM14" s="433"/>
      <c r="QXN14" s="433"/>
      <c r="QXO14" s="433"/>
      <c r="QXP14" s="433"/>
      <c r="QXQ14" s="433"/>
      <c r="QXR14" s="433"/>
      <c r="QXS14" s="433"/>
      <c r="QXT14" s="433"/>
      <c r="QXU14" s="433"/>
      <c r="QXV14" s="433"/>
      <c r="QXW14" s="433"/>
      <c r="QXX14" s="433"/>
      <c r="QXY14" s="433"/>
      <c r="QXZ14" s="433"/>
      <c r="QYA14" s="433"/>
      <c r="QYB14" s="433"/>
      <c r="QYC14" s="433"/>
      <c r="QYD14" s="433"/>
      <c r="QYE14" s="433"/>
      <c r="QYF14" s="433"/>
      <c r="QYG14" s="433"/>
      <c r="QYH14" s="433"/>
      <c r="QYI14" s="433"/>
      <c r="QYJ14" s="433"/>
      <c r="QYK14" s="433"/>
      <c r="QYL14" s="433"/>
      <c r="QYM14" s="433"/>
      <c r="QYN14" s="433"/>
      <c r="QYO14" s="433"/>
      <c r="QYP14" s="433"/>
      <c r="QYQ14" s="433"/>
      <c r="QYR14" s="433"/>
      <c r="QYS14" s="433"/>
      <c r="QYT14" s="433"/>
      <c r="QYU14" s="433"/>
      <c r="QYV14" s="433"/>
      <c r="QYW14" s="433"/>
      <c r="QYX14" s="433"/>
      <c r="QYY14" s="433"/>
      <c r="QYZ14" s="433"/>
      <c r="QZA14" s="433"/>
      <c r="QZB14" s="433"/>
      <c r="QZC14" s="433"/>
      <c r="QZD14" s="433"/>
      <c r="QZE14" s="433"/>
      <c r="QZF14" s="433"/>
      <c r="QZG14" s="433"/>
      <c r="QZH14" s="433"/>
      <c r="QZI14" s="433"/>
      <c r="QZJ14" s="433"/>
      <c r="QZK14" s="433"/>
      <c r="QZL14" s="433"/>
      <c r="QZM14" s="433"/>
      <c r="QZN14" s="433"/>
      <c r="QZO14" s="433"/>
      <c r="QZP14" s="433"/>
      <c r="QZQ14" s="433"/>
      <c r="QZR14" s="433"/>
      <c r="QZS14" s="433"/>
      <c r="QZT14" s="433"/>
      <c r="QZU14" s="433"/>
      <c r="QZV14" s="433"/>
      <c r="QZW14" s="433"/>
      <c r="QZX14" s="433"/>
      <c r="QZY14" s="433"/>
      <c r="QZZ14" s="433"/>
      <c r="RAA14" s="433"/>
      <c r="RAB14" s="433"/>
      <c r="RAC14" s="433"/>
      <c r="RAD14" s="433"/>
      <c r="RAE14" s="433"/>
      <c r="RAF14" s="433"/>
      <c r="RAG14" s="433"/>
      <c r="RAH14" s="433"/>
      <c r="RAI14" s="433"/>
      <c r="RAJ14" s="433"/>
      <c r="RAK14" s="433"/>
      <c r="RAL14" s="433"/>
      <c r="RAM14" s="433"/>
      <c r="RAN14" s="433"/>
      <c r="RAO14" s="433"/>
      <c r="RAP14" s="433"/>
      <c r="RAQ14" s="433"/>
      <c r="RAR14" s="433"/>
      <c r="RAS14" s="433"/>
      <c r="RAT14" s="433"/>
      <c r="RAU14" s="433"/>
      <c r="RAV14" s="433"/>
      <c r="RAW14" s="433"/>
      <c r="RAX14" s="433"/>
      <c r="RAY14" s="433"/>
      <c r="RAZ14" s="433"/>
      <c r="RBA14" s="433"/>
      <c r="RBB14" s="433"/>
      <c r="RBC14" s="433"/>
      <c r="RBD14" s="433"/>
      <c r="RBE14" s="433"/>
      <c r="RBF14" s="433"/>
      <c r="RBG14" s="433"/>
      <c r="RBH14" s="433"/>
      <c r="RBI14" s="433"/>
      <c r="RBJ14" s="433"/>
      <c r="RBK14" s="433"/>
      <c r="RBL14" s="433"/>
      <c r="RBM14" s="433"/>
      <c r="RBN14" s="433"/>
      <c r="RBO14" s="433"/>
      <c r="RBP14" s="433"/>
      <c r="RBQ14" s="433"/>
      <c r="RBR14" s="433"/>
      <c r="RBS14" s="433"/>
      <c r="RBT14" s="433"/>
      <c r="RBU14" s="433"/>
      <c r="RBV14" s="433"/>
      <c r="RBW14" s="433"/>
      <c r="RBX14" s="433"/>
      <c r="RBY14" s="433"/>
      <c r="RBZ14" s="433"/>
      <c r="RCA14" s="433"/>
      <c r="RCB14" s="433"/>
      <c r="RCC14" s="433"/>
      <c r="RCD14" s="433"/>
      <c r="RCE14" s="433"/>
      <c r="RCF14" s="433"/>
      <c r="RCG14" s="433"/>
      <c r="RCH14" s="433"/>
      <c r="RCI14" s="433"/>
      <c r="RCJ14" s="433"/>
      <c r="RCK14" s="433"/>
      <c r="RCL14" s="433"/>
      <c r="RCM14" s="433"/>
      <c r="RCN14" s="433"/>
      <c r="RCO14" s="433"/>
      <c r="RCP14" s="433"/>
      <c r="RCQ14" s="433"/>
      <c r="RCR14" s="433"/>
      <c r="RCS14" s="433"/>
      <c r="RCT14" s="433"/>
      <c r="RCU14" s="433"/>
      <c r="RCV14" s="433"/>
      <c r="RCW14" s="433"/>
      <c r="RCX14" s="433"/>
      <c r="RCY14" s="433"/>
      <c r="RCZ14" s="433"/>
      <c r="RDA14" s="433"/>
      <c r="RDB14" s="433"/>
      <c r="RDC14" s="433"/>
      <c r="RDD14" s="433"/>
      <c r="RDE14" s="433"/>
      <c r="RDF14" s="433"/>
      <c r="RDG14" s="433"/>
      <c r="RDH14" s="433"/>
      <c r="RDI14" s="433"/>
      <c r="RDJ14" s="433"/>
      <c r="RDK14" s="433"/>
      <c r="RDL14" s="433"/>
      <c r="RDM14" s="433"/>
      <c r="RDN14" s="433"/>
      <c r="RDO14" s="433"/>
      <c r="RDP14" s="433"/>
      <c r="RDQ14" s="433"/>
      <c r="RDR14" s="433"/>
      <c r="RDS14" s="433"/>
      <c r="RDT14" s="433"/>
      <c r="RDU14" s="433"/>
      <c r="RDV14" s="433"/>
      <c r="RDW14" s="433"/>
      <c r="RDX14" s="433"/>
      <c r="RDY14" s="433"/>
      <c r="RDZ14" s="433"/>
      <c r="REA14" s="433"/>
      <c r="REB14" s="433"/>
      <c r="REC14" s="433"/>
      <c r="RED14" s="433"/>
      <c r="REE14" s="433"/>
      <c r="REF14" s="433"/>
      <c r="REG14" s="433"/>
      <c r="REH14" s="433"/>
      <c r="REI14" s="433"/>
      <c r="REJ14" s="433"/>
      <c r="REK14" s="433"/>
      <c r="REL14" s="433"/>
      <c r="REM14" s="433"/>
      <c r="REN14" s="433"/>
      <c r="REO14" s="433"/>
      <c r="REP14" s="433"/>
      <c r="REQ14" s="433"/>
      <c r="RER14" s="433"/>
      <c r="RES14" s="433"/>
      <c r="RET14" s="433"/>
      <c r="REU14" s="433"/>
      <c r="REV14" s="433"/>
      <c r="REW14" s="433"/>
      <c r="REX14" s="433"/>
      <c r="REY14" s="433"/>
      <c r="REZ14" s="433"/>
      <c r="RFA14" s="433"/>
      <c r="RFB14" s="433"/>
      <c r="RFC14" s="433"/>
      <c r="RFD14" s="433"/>
      <c r="RFE14" s="433"/>
      <c r="RFF14" s="433"/>
      <c r="RFG14" s="433"/>
      <c r="RFH14" s="433"/>
      <c r="RFI14" s="433"/>
      <c r="RFJ14" s="433"/>
      <c r="RFK14" s="433"/>
      <c r="RFL14" s="433"/>
      <c r="RFM14" s="433"/>
      <c r="RFN14" s="433"/>
      <c r="RFO14" s="433"/>
      <c r="RFP14" s="433"/>
      <c r="RFQ14" s="433"/>
      <c r="RFR14" s="433"/>
      <c r="RFS14" s="433"/>
      <c r="RFT14" s="433"/>
      <c r="RFU14" s="433"/>
      <c r="RFV14" s="433"/>
      <c r="RFW14" s="433"/>
      <c r="RFX14" s="433"/>
      <c r="RFY14" s="433"/>
      <c r="RFZ14" s="433"/>
      <c r="RGA14" s="433"/>
      <c r="RGB14" s="433"/>
      <c r="RGC14" s="433"/>
      <c r="RGD14" s="433"/>
      <c r="RGE14" s="433"/>
      <c r="RGF14" s="433"/>
      <c r="RGG14" s="433"/>
      <c r="RGH14" s="433"/>
      <c r="RGI14" s="433"/>
      <c r="RGJ14" s="433"/>
      <c r="RGK14" s="433"/>
      <c r="RGL14" s="433"/>
      <c r="RGM14" s="433"/>
      <c r="RGN14" s="433"/>
      <c r="RGO14" s="433"/>
      <c r="RGP14" s="433"/>
      <c r="RGQ14" s="433"/>
      <c r="RGR14" s="433"/>
      <c r="RGS14" s="433"/>
      <c r="RGT14" s="433"/>
      <c r="RGU14" s="433"/>
      <c r="RGV14" s="433"/>
      <c r="RGW14" s="433"/>
      <c r="RGX14" s="433"/>
      <c r="RGY14" s="433"/>
      <c r="RGZ14" s="433"/>
      <c r="RHA14" s="433"/>
      <c r="RHB14" s="433"/>
      <c r="RHC14" s="433"/>
      <c r="RHD14" s="433"/>
      <c r="RHE14" s="433"/>
      <c r="RHF14" s="433"/>
      <c r="RHG14" s="433"/>
      <c r="RHH14" s="433"/>
      <c r="RHI14" s="433"/>
      <c r="RHJ14" s="433"/>
      <c r="RHK14" s="433"/>
      <c r="RHL14" s="433"/>
      <c r="RHM14" s="433"/>
      <c r="RHN14" s="433"/>
      <c r="RHO14" s="433"/>
      <c r="RHP14" s="433"/>
      <c r="RHQ14" s="433"/>
      <c r="RHR14" s="433"/>
      <c r="RHS14" s="433"/>
      <c r="RHT14" s="433"/>
      <c r="RHU14" s="433"/>
      <c r="RHV14" s="433"/>
      <c r="RHW14" s="433"/>
      <c r="RHX14" s="433"/>
      <c r="RHY14" s="433"/>
      <c r="RHZ14" s="433"/>
      <c r="RIA14" s="433"/>
      <c r="RIB14" s="433"/>
      <c r="RIC14" s="433"/>
      <c r="RID14" s="433"/>
      <c r="RIE14" s="433"/>
      <c r="RIF14" s="433"/>
      <c r="RIG14" s="433"/>
      <c r="RIH14" s="433"/>
      <c r="RII14" s="433"/>
      <c r="RIJ14" s="433"/>
      <c r="RIK14" s="433"/>
      <c r="RIL14" s="433"/>
      <c r="RIM14" s="433"/>
      <c r="RIN14" s="433"/>
      <c r="RIO14" s="433"/>
      <c r="RIP14" s="433"/>
      <c r="RIQ14" s="433"/>
      <c r="RIR14" s="433"/>
      <c r="RIS14" s="433"/>
      <c r="RIT14" s="433"/>
      <c r="RIU14" s="433"/>
      <c r="RIV14" s="433"/>
      <c r="RIW14" s="433"/>
      <c r="RIX14" s="433"/>
      <c r="RIY14" s="433"/>
      <c r="RIZ14" s="433"/>
      <c r="RJA14" s="433"/>
      <c r="RJB14" s="433"/>
      <c r="RJC14" s="433"/>
      <c r="RJD14" s="433"/>
      <c r="RJE14" s="433"/>
      <c r="RJF14" s="433"/>
      <c r="RJG14" s="433"/>
      <c r="RJH14" s="433"/>
      <c r="RJI14" s="433"/>
      <c r="RJJ14" s="433"/>
      <c r="RJK14" s="433"/>
      <c r="RJL14" s="433"/>
      <c r="RJM14" s="433"/>
      <c r="RJN14" s="433"/>
      <c r="RJO14" s="433"/>
      <c r="RJP14" s="433"/>
      <c r="RJQ14" s="433"/>
      <c r="RJR14" s="433"/>
      <c r="RJS14" s="433"/>
      <c r="RJT14" s="433"/>
      <c r="RJU14" s="433"/>
      <c r="RJV14" s="433"/>
      <c r="RJW14" s="433"/>
      <c r="RJX14" s="433"/>
      <c r="RJY14" s="433"/>
      <c r="RJZ14" s="433"/>
      <c r="RKA14" s="433"/>
      <c r="RKB14" s="433"/>
      <c r="RKC14" s="433"/>
      <c r="RKD14" s="433"/>
      <c r="RKE14" s="433"/>
      <c r="RKF14" s="433"/>
      <c r="RKG14" s="433"/>
      <c r="RKH14" s="433"/>
      <c r="RKI14" s="433"/>
      <c r="RKJ14" s="433"/>
      <c r="RKK14" s="433"/>
      <c r="RKL14" s="433"/>
      <c r="RKM14" s="433"/>
      <c r="RKN14" s="433"/>
      <c r="RKO14" s="433"/>
      <c r="RKP14" s="433"/>
      <c r="RKQ14" s="433"/>
      <c r="RKR14" s="433"/>
      <c r="RKS14" s="433"/>
      <c r="RKT14" s="433"/>
      <c r="RKU14" s="433"/>
      <c r="RKV14" s="433"/>
      <c r="RKW14" s="433"/>
      <c r="RKX14" s="433"/>
      <c r="RKY14" s="433"/>
      <c r="RKZ14" s="433"/>
      <c r="RLA14" s="433"/>
      <c r="RLB14" s="433"/>
      <c r="RLC14" s="433"/>
      <c r="RLD14" s="433"/>
      <c r="RLE14" s="433"/>
      <c r="RLF14" s="433"/>
      <c r="RLG14" s="433"/>
      <c r="RLH14" s="433"/>
      <c r="RLI14" s="433"/>
      <c r="RLJ14" s="433"/>
      <c r="RLK14" s="433"/>
      <c r="RLL14" s="433"/>
      <c r="RLM14" s="433"/>
      <c r="RLN14" s="433"/>
      <c r="RLO14" s="433"/>
      <c r="RLP14" s="433"/>
      <c r="RLQ14" s="433"/>
      <c r="RLR14" s="433"/>
      <c r="RLS14" s="433"/>
      <c r="RLT14" s="433"/>
      <c r="RLU14" s="433"/>
      <c r="RLV14" s="433"/>
      <c r="RLW14" s="433"/>
      <c r="RLX14" s="433"/>
      <c r="RLY14" s="433"/>
      <c r="RLZ14" s="433"/>
      <c r="RMA14" s="433"/>
      <c r="RMB14" s="433"/>
      <c r="RMC14" s="433"/>
      <c r="RMD14" s="433"/>
      <c r="RME14" s="433"/>
      <c r="RMF14" s="433"/>
      <c r="RMG14" s="433"/>
      <c r="RMH14" s="433"/>
      <c r="RMI14" s="433"/>
      <c r="RMJ14" s="433"/>
      <c r="RMK14" s="433"/>
      <c r="RML14" s="433"/>
      <c r="RMM14" s="433"/>
      <c r="RMN14" s="433"/>
      <c r="RMO14" s="433"/>
      <c r="RMP14" s="433"/>
      <c r="RMQ14" s="433"/>
      <c r="RMR14" s="433"/>
      <c r="RMS14" s="433"/>
      <c r="RMT14" s="433"/>
      <c r="RMU14" s="433"/>
      <c r="RMV14" s="433"/>
      <c r="RMW14" s="433"/>
      <c r="RMX14" s="433"/>
      <c r="RMY14" s="433"/>
      <c r="RMZ14" s="433"/>
      <c r="RNA14" s="433"/>
      <c r="RNB14" s="433"/>
      <c r="RNC14" s="433"/>
      <c r="RND14" s="433"/>
      <c r="RNE14" s="433"/>
      <c r="RNF14" s="433"/>
      <c r="RNG14" s="433"/>
      <c r="RNH14" s="433"/>
      <c r="RNI14" s="433"/>
      <c r="RNJ14" s="433"/>
      <c r="RNK14" s="433"/>
      <c r="RNL14" s="433"/>
      <c r="RNM14" s="433"/>
      <c r="RNN14" s="433"/>
      <c r="RNO14" s="433"/>
      <c r="RNP14" s="433"/>
      <c r="RNQ14" s="433"/>
      <c r="RNR14" s="433"/>
      <c r="RNS14" s="433"/>
      <c r="RNT14" s="433"/>
      <c r="RNU14" s="433"/>
      <c r="RNV14" s="433"/>
      <c r="RNW14" s="433"/>
      <c r="RNX14" s="433"/>
      <c r="RNY14" s="433"/>
      <c r="RNZ14" s="433"/>
      <c r="ROA14" s="433"/>
      <c r="ROB14" s="433"/>
      <c r="ROC14" s="433"/>
      <c r="ROD14" s="433"/>
      <c r="ROE14" s="433"/>
      <c r="ROF14" s="433"/>
      <c r="ROG14" s="433"/>
      <c r="ROH14" s="433"/>
      <c r="ROI14" s="433"/>
      <c r="ROJ14" s="433"/>
      <c r="ROK14" s="433"/>
      <c r="ROL14" s="433"/>
      <c r="ROM14" s="433"/>
      <c r="RON14" s="433"/>
      <c r="ROO14" s="433"/>
      <c r="ROP14" s="433"/>
      <c r="ROQ14" s="433"/>
      <c r="ROR14" s="433"/>
      <c r="ROS14" s="433"/>
      <c r="ROT14" s="433"/>
      <c r="ROU14" s="433"/>
      <c r="ROV14" s="433"/>
      <c r="ROW14" s="433"/>
      <c r="ROX14" s="433"/>
      <c r="ROY14" s="433"/>
      <c r="ROZ14" s="433"/>
      <c r="RPA14" s="433"/>
      <c r="RPB14" s="433"/>
      <c r="RPC14" s="433"/>
      <c r="RPD14" s="433"/>
      <c r="RPE14" s="433"/>
      <c r="RPF14" s="433"/>
      <c r="RPG14" s="433"/>
      <c r="RPH14" s="433"/>
      <c r="RPI14" s="433"/>
      <c r="RPJ14" s="433"/>
      <c r="RPK14" s="433"/>
      <c r="RPL14" s="433"/>
      <c r="RPM14" s="433"/>
      <c r="RPN14" s="433"/>
      <c r="RPO14" s="433"/>
      <c r="RPP14" s="433"/>
      <c r="RPQ14" s="433"/>
      <c r="RPR14" s="433"/>
      <c r="RPS14" s="433"/>
      <c r="RPT14" s="433"/>
      <c r="RPU14" s="433"/>
      <c r="RPV14" s="433"/>
      <c r="RPW14" s="433"/>
      <c r="RPX14" s="433"/>
      <c r="RPY14" s="433"/>
      <c r="RPZ14" s="433"/>
      <c r="RQA14" s="433"/>
      <c r="RQB14" s="433"/>
      <c r="RQC14" s="433"/>
      <c r="RQD14" s="433"/>
      <c r="RQE14" s="433"/>
      <c r="RQF14" s="433"/>
      <c r="RQG14" s="433"/>
      <c r="RQH14" s="433"/>
      <c r="RQI14" s="433"/>
      <c r="RQJ14" s="433"/>
      <c r="RQK14" s="433"/>
      <c r="RQL14" s="433"/>
      <c r="RQM14" s="433"/>
      <c r="RQN14" s="433"/>
      <c r="RQO14" s="433"/>
      <c r="RQP14" s="433"/>
      <c r="RQQ14" s="433"/>
      <c r="RQR14" s="433"/>
      <c r="RQS14" s="433"/>
      <c r="RQT14" s="433"/>
      <c r="RQU14" s="433"/>
      <c r="RQV14" s="433"/>
      <c r="RQW14" s="433"/>
      <c r="RQX14" s="433"/>
      <c r="RQY14" s="433"/>
      <c r="RQZ14" s="433"/>
      <c r="RRA14" s="433"/>
      <c r="RRB14" s="433"/>
      <c r="RRC14" s="433"/>
      <c r="RRD14" s="433"/>
      <c r="RRE14" s="433"/>
      <c r="RRF14" s="433"/>
      <c r="RRG14" s="433"/>
      <c r="RRH14" s="433"/>
      <c r="RRI14" s="433"/>
      <c r="RRJ14" s="433"/>
      <c r="RRK14" s="433"/>
      <c r="RRL14" s="433"/>
      <c r="RRM14" s="433"/>
      <c r="RRN14" s="433"/>
      <c r="RRO14" s="433"/>
      <c r="RRP14" s="433"/>
      <c r="RRQ14" s="433"/>
      <c r="RRR14" s="433"/>
      <c r="RRS14" s="433"/>
      <c r="RRT14" s="433"/>
      <c r="RRU14" s="433"/>
      <c r="RRV14" s="433"/>
      <c r="RRW14" s="433"/>
      <c r="RRX14" s="433"/>
      <c r="RRY14" s="433"/>
      <c r="RRZ14" s="433"/>
      <c r="RSA14" s="433"/>
      <c r="RSB14" s="433"/>
      <c r="RSC14" s="433"/>
      <c r="RSD14" s="433"/>
      <c r="RSE14" s="433"/>
      <c r="RSF14" s="433"/>
      <c r="RSG14" s="433"/>
      <c r="RSH14" s="433"/>
      <c r="RSI14" s="433"/>
      <c r="RSJ14" s="433"/>
      <c r="RSK14" s="433"/>
      <c r="RSL14" s="433"/>
      <c r="RSM14" s="433"/>
      <c r="RSN14" s="433"/>
      <c r="RSO14" s="433"/>
      <c r="RSP14" s="433"/>
      <c r="RSQ14" s="433"/>
      <c r="RSR14" s="433"/>
      <c r="RSS14" s="433"/>
      <c r="RST14" s="433"/>
      <c r="RSU14" s="433"/>
      <c r="RSV14" s="433"/>
      <c r="RSW14" s="433"/>
      <c r="RSX14" s="433"/>
      <c r="RSY14" s="433"/>
      <c r="RSZ14" s="433"/>
      <c r="RTA14" s="433"/>
      <c r="RTB14" s="433"/>
      <c r="RTC14" s="433"/>
      <c r="RTD14" s="433"/>
      <c r="RTE14" s="433"/>
      <c r="RTF14" s="433"/>
      <c r="RTG14" s="433"/>
      <c r="RTH14" s="433"/>
      <c r="RTI14" s="433"/>
      <c r="RTJ14" s="433"/>
      <c r="RTK14" s="433"/>
      <c r="RTL14" s="433"/>
      <c r="RTM14" s="433"/>
      <c r="RTN14" s="433"/>
      <c r="RTO14" s="433"/>
      <c r="RTP14" s="433"/>
      <c r="RTQ14" s="433"/>
      <c r="RTR14" s="433"/>
      <c r="RTS14" s="433"/>
      <c r="RTT14" s="433"/>
      <c r="RTU14" s="433"/>
      <c r="RTV14" s="433"/>
      <c r="RTW14" s="433"/>
      <c r="RTX14" s="433"/>
      <c r="RTY14" s="433"/>
      <c r="RTZ14" s="433"/>
      <c r="RUA14" s="433"/>
      <c r="RUB14" s="433"/>
      <c r="RUC14" s="433"/>
      <c r="RUD14" s="433"/>
      <c r="RUE14" s="433"/>
      <c r="RUF14" s="433"/>
      <c r="RUG14" s="433"/>
      <c r="RUH14" s="433"/>
      <c r="RUI14" s="433"/>
      <c r="RUJ14" s="433"/>
      <c r="RUK14" s="433"/>
      <c r="RUL14" s="433"/>
      <c r="RUM14" s="433"/>
      <c r="RUN14" s="433"/>
      <c r="RUO14" s="433"/>
      <c r="RUP14" s="433"/>
      <c r="RUQ14" s="433"/>
      <c r="RUR14" s="433"/>
      <c r="RUS14" s="433"/>
      <c r="RUT14" s="433"/>
      <c r="RUU14" s="433"/>
      <c r="RUV14" s="433"/>
      <c r="RUW14" s="433"/>
      <c r="RUX14" s="433"/>
      <c r="RUY14" s="433"/>
      <c r="RUZ14" s="433"/>
      <c r="RVA14" s="433"/>
      <c r="RVB14" s="433"/>
      <c r="RVC14" s="433"/>
      <c r="RVD14" s="433"/>
      <c r="RVE14" s="433"/>
      <c r="RVF14" s="433"/>
      <c r="RVG14" s="433"/>
      <c r="RVH14" s="433"/>
      <c r="RVI14" s="433"/>
      <c r="RVJ14" s="433"/>
      <c r="RVK14" s="433"/>
      <c r="RVL14" s="433"/>
      <c r="RVM14" s="433"/>
      <c r="RVN14" s="433"/>
      <c r="RVO14" s="433"/>
      <c r="RVP14" s="433"/>
      <c r="RVQ14" s="433"/>
      <c r="RVR14" s="433"/>
      <c r="RVS14" s="433"/>
      <c r="RVT14" s="433"/>
      <c r="RVU14" s="433"/>
      <c r="RVV14" s="433"/>
      <c r="RVW14" s="433"/>
      <c r="RVX14" s="433"/>
      <c r="RVY14" s="433"/>
      <c r="RVZ14" s="433"/>
      <c r="RWA14" s="433"/>
      <c r="RWB14" s="433"/>
      <c r="RWC14" s="433"/>
      <c r="RWD14" s="433"/>
      <c r="RWE14" s="433"/>
      <c r="RWF14" s="433"/>
      <c r="RWG14" s="433"/>
      <c r="RWH14" s="433"/>
      <c r="RWI14" s="433"/>
      <c r="RWJ14" s="433"/>
      <c r="RWK14" s="433"/>
      <c r="RWL14" s="433"/>
      <c r="RWM14" s="433"/>
      <c r="RWN14" s="433"/>
      <c r="RWO14" s="433"/>
      <c r="RWP14" s="433"/>
      <c r="RWQ14" s="433"/>
      <c r="RWR14" s="433"/>
      <c r="RWS14" s="433"/>
      <c r="RWT14" s="433"/>
      <c r="RWU14" s="433"/>
      <c r="RWV14" s="433"/>
      <c r="RWW14" s="433"/>
      <c r="RWX14" s="433"/>
      <c r="RWY14" s="433"/>
      <c r="RWZ14" s="433"/>
      <c r="RXA14" s="433"/>
      <c r="RXB14" s="433"/>
      <c r="RXC14" s="433"/>
      <c r="RXD14" s="433"/>
      <c r="RXE14" s="433"/>
      <c r="RXF14" s="433"/>
      <c r="RXG14" s="433"/>
      <c r="RXH14" s="433"/>
      <c r="RXI14" s="433"/>
      <c r="RXJ14" s="433"/>
      <c r="RXK14" s="433"/>
      <c r="RXL14" s="433"/>
      <c r="RXM14" s="433"/>
      <c r="RXN14" s="433"/>
      <c r="RXO14" s="433"/>
      <c r="RXP14" s="433"/>
      <c r="RXQ14" s="433"/>
      <c r="RXR14" s="433"/>
      <c r="RXS14" s="433"/>
      <c r="RXT14" s="433"/>
      <c r="RXU14" s="433"/>
      <c r="RXV14" s="433"/>
      <c r="RXW14" s="433"/>
      <c r="RXX14" s="433"/>
      <c r="RXY14" s="433"/>
      <c r="RXZ14" s="433"/>
      <c r="RYA14" s="433"/>
      <c r="RYB14" s="433"/>
      <c r="RYC14" s="433"/>
      <c r="RYD14" s="433"/>
      <c r="RYE14" s="433"/>
      <c r="RYF14" s="433"/>
      <c r="RYG14" s="433"/>
      <c r="RYH14" s="433"/>
      <c r="RYI14" s="433"/>
      <c r="RYJ14" s="433"/>
      <c r="RYK14" s="433"/>
      <c r="RYL14" s="433"/>
      <c r="RYM14" s="433"/>
      <c r="RYN14" s="433"/>
      <c r="RYO14" s="433"/>
      <c r="RYP14" s="433"/>
      <c r="RYQ14" s="433"/>
      <c r="RYR14" s="433"/>
      <c r="RYS14" s="433"/>
      <c r="RYT14" s="433"/>
      <c r="RYU14" s="433"/>
      <c r="RYV14" s="433"/>
      <c r="RYW14" s="433"/>
      <c r="RYX14" s="433"/>
      <c r="RYY14" s="433"/>
      <c r="RYZ14" s="433"/>
      <c r="RZA14" s="433"/>
      <c r="RZB14" s="433"/>
      <c r="RZC14" s="433"/>
      <c r="RZD14" s="433"/>
      <c r="RZE14" s="433"/>
      <c r="RZF14" s="433"/>
      <c r="RZG14" s="433"/>
      <c r="RZH14" s="433"/>
      <c r="RZI14" s="433"/>
      <c r="RZJ14" s="433"/>
      <c r="RZK14" s="433"/>
      <c r="RZL14" s="433"/>
      <c r="RZM14" s="433"/>
      <c r="RZN14" s="433"/>
      <c r="RZO14" s="433"/>
      <c r="RZP14" s="433"/>
      <c r="RZQ14" s="433"/>
      <c r="RZR14" s="433"/>
      <c r="RZS14" s="433"/>
      <c r="RZT14" s="433"/>
      <c r="RZU14" s="433"/>
      <c r="RZV14" s="433"/>
      <c r="RZW14" s="433"/>
      <c r="RZX14" s="433"/>
      <c r="RZY14" s="433"/>
      <c r="RZZ14" s="433"/>
      <c r="SAA14" s="433"/>
      <c r="SAB14" s="433"/>
      <c r="SAC14" s="433"/>
      <c r="SAD14" s="433"/>
      <c r="SAE14" s="433"/>
      <c r="SAF14" s="433"/>
      <c r="SAG14" s="433"/>
      <c r="SAH14" s="433"/>
      <c r="SAI14" s="433"/>
      <c r="SAJ14" s="433"/>
      <c r="SAK14" s="433"/>
      <c r="SAL14" s="433"/>
      <c r="SAM14" s="433"/>
      <c r="SAN14" s="433"/>
      <c r="SAO14" s="433"/>
      <c r="SAP14" s="433"/>
      <c r="SAQ14" s="433"/>
      <c r="SAR14" s="433"/>
      <c r="SAS14" s="433"/>
      <c r="SAT14" s="433"/>
      <c r="SAU14" s="433"/>
      <c r="SAV14" s="433"/>
      <c r="SAW14" s="433"/>
      <c r="SAX14" s="433"/>
      <c r="SAY14" s="433"/>
      <c r="SAZ14" s="433"/>
      <c r="SBA14" s="433"/>
      <c r="SBB14" s="433"/>
      <c r="SBC14" s="433"/>
      <c r="SBD14" s="433"/>
      <c r="SBE14" s="433"/>
      <c r="SBF14" s="433"/>
      <c r="SBG14" s="433"/>
      <c r="SBH14" s="433"/>
      <c r="SBI14" s="433"/>
      <c r="SBJ14" s="433"/>
      <c r="SBK14" s="433"/>
      <c r="SBL14" s="433"/>
      <c r="SBM14" s="433"/>
      <c r="SBN14" s="433"/>
      <c r="SBO14" s="433"/>
      <c r="SBP14" s="433"/>
      <c r="SBQ14" s="433"/>
      <c r="SBR14" s="433"/>
      <c r="SBS14" s="433"/>
      <c r="SBT14" s="433"/>
      <c r="SBU14" s="433"/>
      <c r="SBV14" s="433"/>
      <c r="SBW14" s="433"/>
      <c r="SBX14" s="433"/>
      <c r="SBY14" s="433"/>
      <c r="SBZ14" s="433"/>
      <c r="SCA14" s="433"/>
      <c r="SCB14" s="433"/>
      <c r="SCC14" s="433"/>
      <c r="SCD14" s="433"/>
      <c r="SCE14" s="433"/>
      <c r="SCF14" s="433"/>
      <c r="SCG14" s="433"/>
      <c r="SCH14" s="433"/>
      <c r="SCI14" s="433"/>
      <c r="SCJ14" s="433"/>
      <c r="SCK14" s="433"/>
      <c r="SCL14" s="433"/>
      <c r="SCM14" s="433"/>
      <c r="SCN14" s="433"/>
      <c r="SCO14" s="433"/>
      <c r="SCP14" s="433"/>
      <c r="SCQ14" s="433"/>
      <c r="SCR14" s="433"/>
      <c r="SCS14" s="433"/>
      <c r="SCT14" s="433"/>
      <c r="SCU14" s="433"/>
      <c r="SCV14" s="433"/>
      <c r="SCW14" s="433"/>
      <c r="SCX14" s="433"/>
      <c r="SCY14" s="433"/>
      <c r="SCZ14" s="433"/>
      <c r="SDA14" s="433"/>
      <c r="SDB14" s="433"/>
      <c r="SDC14" s="433"/>
      <c r="SDD14" s="433"/>
      <c r="SDE14" s="433"/>
      <c r="SDF14" s="433"/>
      <c r="SDG14" s="433"/>
      <c r="SDH14" s="433"/>
      <c r="SDI14" s="433"/>
      <c r="SDJ14" s="433"/>
      <c r="SDK14" s="433"/>
      <c r="SDL14" s="433"/>
      <c r="SDM14" s="433"/>
      <c r="SDN14" s="433"/>
      <c r="SDO14" s="433"/>
      <c r="SDP14" s="433"/>
      <c r="SDQ14" s="433"/>
      <c r="SDR14" s="433"/>
      <c r="SDS14" s="433"/>
      <c r="SDT14" s="433"/>
      <c r="SDU14" s="433"/>
      <c r="SDV14" s="433"/>
      <c r="SDW14" s="433"/>
      <c r="SDX14" s="433"/>
      <c r="SDY14" s="433"/>
      <c r="SDZ14" s="433"/>
      <c r="SEA14" s="433"/>
      <c r="SEB14" s="433"/>
      <c r="SEC14" s="433"/>
      <c r="SED14" s="433"/>
      <c r="SEE14" s="433"/>
      <c r="SEF14" s="433"/>
      <c r="SEG14" s="433"/>
      <c r="SEH14" s="433"/>
      <c r="SEI14" s="433"/>
      <c r="SEJ14" s="433"/>
      <c r="SEK14" s="433"/>
      <c r="SEL14" s="433"/>
      <c r="SEM14" s="433"/>
      <c r="SEN14" s="433"/>
      <c r="SEO14" s="433"/>
      <c r="SEP14" s="433"/>
      <c r="SEQ14" s="433"/>
      <c r="SER14" s="433"/>
      <c r="SES14" s="433"/>
      <c r="SET14" s="433"/>
      <c r="SEU14" s="433"/>
      <c r="SEV14" s="433"/>
      <c r="SEW14" s="433"/>
      <c r="SEX14" s="433"/>
      <c r="SEY14" s="433"/>
      <c r="SEZ14" s="433"/>
      <c r="SFA14" s="433"/>
      <c r="SFB14" s="433"/>
      <c r="SFC14" s="433"/>
      <c r="SFD14" s="433"/>
      <c r="SFE14" s="433"/>
      <c r="SFF14" s="433"/>
      <c r="SFG14" s="433"/>
      <c r="SFH14" s="433"/>
      <c r="SFI14" s="433"/>
      <c r="SFJ14" s="433"/>
      <c r="SFK14" s="433"/>
      <c r="SFL14" s="433"/>
      <c r="SFM14" s="433"/>
      <c r="SFN14" s="433"/>
      <c r="SFO14" s="433"/>
      <c r="SFP14" s="433"/>
      <c r="SFQ14" s="433"/>
      <c r="SFR14" s="433"/>
      <c r="SFS14" s="433"/>
      <c r="SFT14" s="433"/>
      <c r="SFU14" s="433"/>
      <c r="SFV14" s="433"/>
      <c r="SFW14" s="433"/>
      <c r="SFX14" s="433"/>
      <c r="SFY14" s="433"/>
      <c r="SFZ14" s="433"/>
      <c r="SGA14" s="433"/>
      <c r="SGB14" s="433"/>
      <c r="SGC14" s="433"/>
      <c r="SGD14" s="433"/>
      <c r="SGE14" s="433"/>
      <c r="SGF14" s="433"/>
      <c r="SGG14" s="433"/>
      <c r="SGH14" s="433"/>
      <c r="SGI14" s="433"/>
      <c r="SGJ14" s="433"/>
      <c r="SGK14" s="433"/>
      <c r="SGL14" s="433"/>
      <c r="SGM14" s="433"/>
      <c r="SGN14" s="433"/>
      <c r="SGO14" s="433"/>
      <c r="SGP14" s="433"/>
      <c r="SGQ14" s="433"/>
      <c r="SGR14" s="433"/>
      <c r="SGS14" s="433"/>
      <c r="SGT14" s="433"/>
      <c r="SGU14" s="433"/>
      <c r="SGV14" s="433"/>
      <c r="SGW14" s="433"/>
      <c r="SGX14" s="433"/>
      <c r="SGY14" s="433"/>
      <c r="SGZ14" s="433"/>
      <c r="SHA14" s="433"/>
      <c r="SHB14" s="433"/>
      <c r="SHC14" s="433"/>
      <c r="SHD14" s="433"/>
      <c r="SHE14" s="433"/>
      <c r="SHF14" s="433"/>
      <c r="SHG14" s="433"/>
      <c r="SHH14" s="433"/>
      <c r="SHI14" s="433"/>
      <c r="SHJ14" s="433"/>
      <c r="SHK14" s="433"/>
      <c r="SHL14" s="433"/>
      <c r="SHM14" s="433"/>
      <c r="SHN14" s="433"/>
      <c r="SHO14" s="433"/>
      <c r="SHP14" s="433"/>
      <c r="SHQ14" s="433"/>
      <c r="SHR14" s="433"/>
      <c r="SHS14" s="433"/>
      <c r="SHT14" s="433"/>
      <c r="SHU14" s="433"/>
      <c r="SHV14" s="433"/>
      <c r="SHW14" s="433"/>
      <c r="SHX14" s="433"/>
      <c r="SHY14" s="433"/>
      <c r="SHZ14" s="433"/>
      <c r="SIA14" s="433"/>
      <c r="SIB14" s="433"/>
      <c r="SIC14" s="433"/>
      <c r="SID14" s="433"/>
      <c r="SIE14" s="433"/>
      <c r="SIF14" s="433"/>
      <c r="SIG14" s="433"/>
      <c r="SIH14" s="433"/>
      <c r="SII14" s="433"/>
      <c r="SIJ14" s="433"/>
      <c r="SIK14" s="433"/>
      <c r="SIL14" s="433"/>
      <c r="SIM14" s="433"/>
      <c r="SIN14" s="433"/>
      <c r="SIO14" s="433"/>
      <c r="SIP14" s="433"/>
      <c r="SIQ14" s="433"/>
      <c r="SIR14" s="433"/>
      <c r="SIS14" s="433"/>
      <c r="SIT14" s="433"/>
      <c r="SIU14" s="433"/>
      <c r="SIV14" s="433"/>
      <c r="SIW14" s="433"/>
      <c r="SIX14" s="433"/>
      <c r="SIY14" s="433"/>
      <c r="SIZ14" s="433"/>
      <c r="SJA14" s="433"/>
      <c r="SJB14" s="433"/>
      <c r="SJC14" s="433"/>
      <c r="SJD14" s="433"/>
      <c r="SJE14" s="433"/>
      <c r="SJF14" s="433"/>
      <c r="SJG14" s="433"/>
      <c r="SJH14" s="433"/>
      <c r="SJI14" s="433"/>
      <c r="SJJ14" s="433"/>
      <c r="SJK14" s="433"/>
      <c r="SJL14" s="433"/>
      <c r="SJM14" s="433"/>
      <c r="SJN14" s="433"/>
      <c r="SJO14" s="433"/>
      <c r="SJP14" s="433"/>
      <c r="SJQ14" s="433"/>
      <c r="SJR14" s="433"/>
      <c r="SJS14" s="433"/>
      <c r="SJT14" s="433"/>
      <c r="SJU14" s="433"/>
      <c r="SJV14" s="433"/>
      <c r="SJW14" s="433"/>
      <c r="SJX14" s="433"/>
      <c r="SJY14" s="433"/>
      <c r="SJZ14" s="433"/>
      <c r="SKA14" s="433"/>
      <c r="SKB14" s="433"/>
      <c r="SKC14" s="433"/>
      <c r="SKD14" s="433"/>
      <c r="SKE14" s="433"/>
      <c r="SKF14" s="433"/>
      <c r="SKG14" s="433"/>
      <c r="SKH14" s="433"/>
      <c r="SKI14" s="433"/>
      <c r="SKJ14" s="433"/>
      <c r="SKK14" s="433"/>
      <c r="SKL14" s="433"/>
      <c r="SKM14" s="433"/>
      <c r="SKN14" s="433"/>
      <c r="SKO14" s="433"/>
      <c r="SKP14" s="433"/>
      <c r="SKQ14" s="433"/>
      <c r="SKR14" s="433"/>
      <c r="SKS14" s="433"/>
      <c r="SKT14" s="433"/>
      <c r="SKU14" s="433"/>
      <c r="SKV14" s="433"/>
      <c r="SKW14" s="433"/>
      <c r="SKX14" s="433"/>
      <c r="SKY14" s="433"/>
      <c r="SKZ14" s="433"/>
      <c r="SLA14" s="433"/>
      <c r="SLB14" s="433"/>
      <c r="SLC14" s="433"/>
      <c r="SLD14" s="433"/>
      <c r="SLE14" s="433"/>
      <c r="SLF14" s="433"/>
      <c r="SLG14" s="433"/>
      <c r="SLH14" s="433"/>
      <c r="SLI14" s="433"/>
      <c r="SLJ14" s="433"/>
      <c r="SLK14" s="433"/>
      <c r="SLL14" s="433"/>
      <c r="SLM14" s="433"/>
      <c r="SLN14" s="433"/>
      <c r="SLO14" s="433"/>
      <c r="SLP14" s="433"/>
      <c r="SLQ14" s="433"/>
      <c r="SLR14" s="433"/>
      <c r="SLS14" s="433"/>
      <c r="SLT14" s="433"/>
      <c r="SLU14" s="433"/>
      <c r="SLV14" s="433"/>
      <c r="SLW14" s="433"/>
      <c r="SLX14" s="433"/>
      <c r="SLY14" s="433"/>
      <c r="SLZ14" s="433"/>
      <c r="SMA14" s="433"/>
      <c r="SMB14" s="433"/>
      <c r="SMC14" s="433"/>
      <c r="SMD14" s="433"/>
      <c r="SME14" s="433"/>
      <c r="SMF14" s="433"/>
      <c r="SMG14" s="433"/>
      <c r="SMH14" s="433"/>
      <c r="SMI14" s="433"/>
      <c r="SMJ14" s="433"/>
      <c r="SMK14" s="433"/>
      <c r="SML14" s="433"/>
      <c r="SMM14" s="433"/>
      <c r="SMN14" s="433"/>
      <c r="SMO14" s="433"/>
      <c r="SMP14" s="433"/>
      <c r="SMQ14" s="433"/>
      <c r="SMR14" s="433"/>
      <c r="SMS14" s="433"/>
      <c r="SMT14" s="433"/>
      <c r="SMU14" s="433"/>
      <c r="SMV14" s="433"/>
      <c r="SMW14" s="433"/>
      <c r="SMX14" s="433"/>
      <c r="SMY14" s="433"/>
      <c r="SMZ14" s="433"/>
      <c r="SNA14" s="433"/>
      <c r="SNB14" s="433"/>
      <c r="SNC14" s="433"/>
      <c r="SND14" s="433"/>
      <c r="SNE14" s="433"/>
      <c r="SNF14" s="433"/>
      <c r="SNG14" s="433"/>
      <c r="SNH14" s="433"/>
      <c r="SNI14" s="433"/>
      <c r="SNJ14" s="433"/>
      <c r="SNK14" s="433"/>
      <c r="SNL14" s="433"/>
      <c r="SNM14" s="433"/>
      <c r="SNN14" s="433"/>
      <c r="SNO14" s="433"/>
      <c r="SNP14" s="433"/>
      <c r="SNQ14" s="433"/>
      <c r="SNR14" s="433"/>
      <c r="SNS14" s="433"/>
      <c r="SNT14" s="433"/>
      <c r="SNU14" s="433"/>
      <c r="SNV14" s="433"/>
      <c r="SNW14" s="433"/>
      <c r="SNX14" s="433"/>
      <c r="SNY14" s="433"/>
      <c r="SNZ14" s="433"/>
      <c r="SOA14" s="433"/>
      <c r="SOB14" s="433"/>
      <c r="SOC14" s="433"/>
      <c r="SOD14" s="433"/>
      <c r="SOE14" s="433"/>
      <c r="SOF14" s="433"/>
      <c r="SOG14" s="433"/>
      <c r="SOH14" s="433"/>
      <c r="SOI14" s="433"/>
      <c r="SOJ14" s="433"/>
      <c r="SOK14" s="433"/>
      <c r="SOL14" s="433"/>
      <c r="SOM14" s="433"/>
      <c r="SON14" s="433"/>
      <c r="SOO14" s="433"/>
      <c r="SOP14" s="433"/>
      <c r="SOQ14" s="433"/>
      <c r="SOR14" s="433"/>
      <c r="SOS14" s="433"/>
      <c r="SOT14" s="433"/>
      <c r="SOU14" s="433"/>
      <c r="SOV14" s="433"/>
      <c r="SOW14" s="433"/>
      <c r="SOX14" s="433"/>
      <c r="SOY14" s="433"/>
      <c r="SOZ14" s="433"/>
      <c r="SPA14" s="433"/>
      <c r="SPB14" s="433"/>
      <c r="SPC14" s="433"/>
      <c r="SPD14" s="433"/>
      <c r="SPE14" s="433"/>
      <c r="SPF14" s="433"/>
      <c r="SPG14" s="433"/>
      <c r="SPH14" s="433"/>
      <c r="SPI14" s="433"/>
      <c r="SPJ14" s="433"/>
      <c r="SPK14" s="433"/>
      <c r="SPL14" s="433"/>
      <c r="SPM14" s="433"/>
      <c r="SPN14" s="433"/>
      <c r="SPO14" s="433"/>
      <c r="SPP14" s="433"/>
      <c r="SPQ14" s="433"/>
      <c r="SPR14" s="433"/>
      <c r="SPS14" s="433"/>
      <c r="SPT14" s="433"/>
      <c r="SPU14" s="433"/>
      <c r="SPV14" s="433"/>
      <c r="SPW14" s="433"/>
      <c r="SPX14" s="433"/>
      <c r="SPY14" s="433"/>
      <c r="SPZ14" s="433"/>
      <c r="SQA14" s="433"/>
      <c r="SQB14" s="433"/>
      <c r="SQC14" s="433"/>
      <c r="SQD14" s="433"/>
      <c r="SQE14" s="433"/>
      <c r="SQF14" s="433"/>
      <c r="SQG14" s="433"/>
      <c r="SQH14" s="433"/>
      <c r="SQI14" s="433"/>
      <c r="SQJ14" s="433"/>
      <c r="SQK14" s="433"/>
      <c r="SQL14" s="433"/>
      <c r="SQM14" s="433"/>
      <c r="SQN14" s="433"/>
      <c r="SQO14" s="433"/>
      <c r="SQP14" s="433"/>
      <c r="SQQ14" s="433"/>
      <c r="SQR14" s="433"/>
      <c r="SQS14" s="433"/>
      <c r="SQT14" s="433"/>
      <c r="SQU14" s="433"/>
      <c r="SQV14" s="433"/>
      <c r="SQW14" s="433"/>
      <c r="SQX14" s="433"/>
      <c r="SQY14" s="433"/>
      <c r="SQZ14" s="433"/>
      <c r="SRA14" s="433"/>
      <c r="SRB14" s="433"/>
      <c r="SRC14" s="433"/>
      <c r="SRD14" s="433"/>
      <c r="SRE14" s="433"/>
      <c r="SRF14" s="433"/>
      <c r="SRG14" s="433"/>
      <c r="SRH14" s="433"/>
      <c r="SRI14" s="433"/>
      <c r="SRJ14" s="433"/>
      <c r="SRK14" s="433"/>
      <c r="SRL14" s="433"/>
      <c r="SRM14" s="433"/>
      <c r="SRN14" s="433"/>
      <c r="SRO14" s="433"/>
      <c r="SRP14" s="433"/>
      <c r="SRQ14" s="433"/>
      <c r="SRR14" s="433"/>
      <c r="SRS14" s="433"/>
      <c r="SRT14" s="433"/>
      <c r="SRU14" s="433"/>
      <c r="SRV14" s="433"/>
      <c r="SRW14" s="433"/>
      <c r="SRX14" s="433"/>
      <c r="SRY14" s="433"/>
      <c r="SRZ14" s="433"/>
      <c r="SSA14" s="433"/>
      <c r="SSB14" s="433"/>
      <c r="SSC14" s="433"/>
      <c r="SSD14" s="433"/>
      <c r="SSE14" s="433"/>
      <c r="SSF14" s="433"/>
      <c r="SSG14" s="433"/>
      <c r="SSH14" s="433"/>
      <c r="SSI14" s="433"/>
      <c r="SSJ14" s="433"/>
      <c r="SSK14" s="433"/>
      <c r="SSL14" s="433"/>
      <c r="SSM14" s="433"/>
      <c r="SSN14" s="433"/>
      <c r="SSO14" s="433"/>
      <c r="SSP14" s="433"/>
      <c r="SSQ14" s="433"/>
      <c r="SSR14" s="433"/>
      <c r="SSS14" s="433"/>
      <c r="SST14" s="433"/>
      <c r="SSU14" s="433"/>
      <c r="SSV14" s="433"/>
      <c r="SSW14" s="433"/>
      <c r="SSX14" s="433"/>
      <c r="SSY14" s="433"/>
      <c r="SSZ14" s="433"/>
      <c r="STA14" s="433"/>
      <c r="STB14" s="433"/>
      <c r="STC14" s="433"/>
      <c r="STD14" s="433"/>
      <c r="STE14" s="433"/>
      <c r="STF14" s="433"/>
      <c r="STG14" s="433"/>
      <c r="STH14" s="433"/>
      <c r="STI14" s="433"/>
      <c r="STJ14" s="433"/>
      <c r="STK14" s="433"/>
      <c r="STL14" s="433"/>
      <c r="STM14" s="433"/>
      <c r="STN14" s="433"/>
      <c r="STO14" s="433"/>
      <c r="STP14" s="433"/>
      <c r="STQ14" s="433"/>
      <c r="STR14" s="433"/>
      <c r="STS14" s="433"/>
      <c r="STT14" s="433"/>
      <c r="STU14" s="433"/>
      <c r="STV14" s="433"/>
      <c r="STW14" s="433"/>
      <c r="STX14" s="433"/>
      <c r="STY14" s="433"/>
      <c r="STZ14" s="433"/>
      <c r="SUA14" s="433"/>
      <c r="SUB14" s="433"/>
      <c r="SUC14" s="433"/>
      <c r="SUD14" s="433"/>
      <c r="SUE14" s="433"/>
      <c r="SUF14" s="433"/>
      <c r="SUG14" s="433"/>
      <c r="SUH14" s="433"/>
      <c r="SUI14" s="433"/>
      <c r="SUJ14" s="433"/>
      <c r="SUK14" s="433"/>
      <c r="SUL14" s="433"/>
      <c r="SUM14" s="433"/>
      <c r="SUN14" s="433"/>
      <c r="SUO14" s="433"/>
      <c r="SUP14" s="433"/>
      <c r="SUQ14" s="433"/>
      <c r="SUR14" s="433"/>
      <c r="SUS14" s="433"/>
      <c r="SUT14" s="433"/>
      <c r="SUU14" s="433"/>
      <c r="SUV14" s="433"/>
      <c r="SUW14" s="433"/>
      <c r="SUX14" s="433"/>
      <c r="SUY14" s="433"/>
      <c r="SUZ14" s="433"/>
      <c r="SVA14" s="433"/>
      <c r="SVB14" s="433"/>
      <c r="SVC14" s="433"/>
      <c r="SVD14" s="433"/>
      <c r="SVE14" s="433"/>
      <c r="SVF14" s="433"/>
      <c r="SVG14" s="433"/>
      <c r="SVH14" s="433"/>
      <c r="SVI14" s="433"/>
      <c r="SVJ14" s="433"/>
      <c r="SVK14" s="433"/>
      <c r="SVL14" s="433"/>
      <c r="SVM14" s="433"/>
      <c r="SVN14" s="433"/>
      <c r="SVO14" s="433"/>
      <c r="SVP14" s="433"/>
      <c r="SVQ14" s="433"/>
      <c r="SVR14" s="433"/>
      <c r="SVS14" s="433"/>
      <c r="SVT14" s="433"/>
      <c r="SVU14" s="433"/>
      <c r="SVV14" s="433"/>
      <c r="SVW14" s="433"/>
      <c r="SVX14" s="433"/>
      <c r="SVY14" s="433"/>
      <c r="SVZ14" s="433"/>
      <c r="SWA14" s="433"/>
      <c r="SWB14" s="433"/>
      <c r="SWC14" s="433"/>
      <c r="SWD14" s="433"/>
      <c r="SWE14" s="433"/>
      <c r="SWF14" s="433"/>
      <c r="SWG14" s="433"/>
      <c r="SWH14" s="433"/>
      <c r="SWI14" s="433"/>
      <c r="SWJ14" s="433"/>
      <c r="SWK14" s="433"/>
      <c r="SWL14" s="433"/>
      <c r="SWM14" s="433"/>
      <c r="SWN14" s="433"/>
      <c r="SWO14" s="433"/>
      <c r="SWP14" s="433"/>
      <c r="SWQ14" s="433"/>
      <c r="SWR14" s="433"/>
      <c r="SWS14" s="433"/>
      <c r="SWT14" s="433"/>
      <c r="SWU14" s="433"/>
      <c r="SWV14" s="433"/>
      <c r="SWW14" s="433"/>
      <c r="SWX14" s="433"/>
      <c r="SWY14" s="433"/>
      <c r="SWZ14" s="433"/>
      <c r="SXA14" s="433"/>
      <c r="SXB14" s="433"/>
      <c r="SXC14" s="433"/>
      <c r="SXD14" s="433"/>
      <c r="SXE14" s="433"/>
      <c r="SXF14" s="433"/>
      <c r="SXG14" s="433"/>
      <c r="SXH14" s="433"/>
      <c r="SXI14" s="433"/>
      <c r="SXJ14" s="433"/>
      <c r="SXK14" s="433"/>
      <c r="SXL14" s="433"/>
      <c r="SXM14" s="433"/>
      <c r="SXN14" s="433"/>
      <c r="SXO14" s="433"/>
      <c r="SXP14" s="433"/>
      <c r="SXQ14" s="433"/>
      <c r="SXR14" s="433"/>
      <c r="SXS14" s="433"/>
      <c r="SXT14" s="433"/>
      <c r="SXU14" s="433"/>
      <c r="SXV14" s="433"/>
      <c r="SXW14" s="433"/>
      <c r="SXX14" s="433"/>
      <c r="SXY14" s="433"/>
      <c r="SXZ14" s="433"/>
      <c r="SYA14" s="433"/>
      <c r="SYB14" s="433"/>
      <c r="SYC14" s="433"/>
      <c r="SYD14" s="433"/>
      <c r="SYE14" s="433"/>
      <c r="SYF14" s="433"/>
      <c r="SYG14" s="433"/>
      <c r="SYH14" s="433"/>
      <c r="SYI14" s="433"/>
      <c r="SYJ14" s="433"/>
      <c r="SYK14" s="433"/>
      <c r="SYL14" s="433"/>
      <c r="SYM14" s="433"/>
      <c r="SYN14" s="433"/>
      <c r="SYO14" s="433"/>
      <c r="SYP14" s="433"/>
      <c r="SYQ14" s="433"/>
      <c r="SYR14" s="433"/>
      <c r="SYS14" s="433"/>
      <c r="SYT14" s="433"/>
      <c r="SYU14" s="433"/>
      <c r="SYV14" s="433"/>
      <c r="SYW14" s="433"/>
      <c r="SYX14" s="433"/>
      <c r="SYY14" s="433"/>
      <c r="SYZ14" s="433"/>
      <c r="SZA14" s="433"/>
      <c r="SZB14" s="433"/>
      <c r="SZC14" s="433"/>
      <c r="SZD14" s="433"/>
      <c r="SZE14" s="433"/>
      <c r="SZF14" s="433"/>
      <c r="SZG14" s="433"/>
      <c r="SZH14" s="433"/>
      <c r="SZI14" s="433"/>
      <c r="SZJ14" s="433"/>
      <c r="SZK14" s="433"/>
      <c r="SZL14" s="433"/>
      <c r="SZM14" s="433"/>
      <c r="SZN14" s="433"/>
      <c r="SZO14" s="433"/>
      <c r="SZP14" s="433"/>
      <c r="SZQ14" s="433"/>
      <c r="SZR14" s="433"/>
      <c r="SZS14" s="433"/>
      <c r="SZT14" s="433"/>
      <c r="SZU14" s="433"/>
      <c r="SZV14" s="433"/>
      <c r="SZW14" s="433"/>
      <c r="SZX14" s="433"/>
      <c r="SZY14" s="433"/>
      <c r="SZZ14" s="433"/>
      <c r="TAA14" s="433"/>
      <c r="TAB14" s="433"/>
      <c r="TAC14" s="433"/>
      <c r="TAD14" s="433"/>
      <c r="TAE14" s="433"/>
      <c r="TAF14" s="433"/>
      <c r="TAG14" s="433"/>
      <c r="TAH14" s="433"/>
      <c r="TAI14" s="433"/>
      <c r="TAJ14" s="433"/>
      <c r="TAK14" s="433"/>
      <c r="TAL14" s="433"/>
      <c r="TAM14" s="433"/>
      <c r="TAN14" s="433"/>
      <c r="TAO14" s="433"/>
      <c r="TAP14" s="433"/>
      <c r="TAQ14" s="433"/>
      <c r="TAR14" s="433"/>
      <c r="TAS14" s="433"/>
      <c r="TAT14" s="433"/>
      <c r="TAU14" s="433"/>
      <c r="TAV14" s="433"/>
      <c r="TAW14" s="433"/>
      <c r="TAX14" s="433"/>
      <c r="TAY14" s="433"/>
      <c r="TAZ14" s="433"/>
      <c r="TBA14" s="433"/>
      <c r="TBB14" s="433"/>
      <c r="TBC14" s="433"/>
      <c r="TBD14" s="433"/>
      <c r="TBE14" s="433"/>
      <c r="TBF14" s="433"/>
      <c r="TBG14" s="433"/>
      <c r="TBH14" s="433"/>
      <c r="TBI14" s="433"/>
      <c r="TBJ14" s="433"/>
      <c r="TBK14" s="433"/>
      <c r="TBL14" s="433"/>
      <c r="TBM14" s="433"/>
      <c r="TBN14" s="433"/>
      <c r="TBO14" s="433"/>
      <c r="TBP14" s="433"/>
      <c r="TBQ14" s="433"/>
      <c r="TBR14" s="433"/>
      <c r="TBS14" s="433"/>
      <c r="TBT14" s="433"/>
      <c r="TBU14" s="433"/>
      <c r="TBV14" s="433"/>
      <c r="TBW14" s="433"/>
      <c r="TBX14" s="433"/>
      <c r="TBY14" s="433"/>
      <c r="TBZ14" s="433"/>
      <c r="TCA14" s="433"/>
      <c r="TCB14" s="433"/>
      <c r="TCC14" s="433"/>
      <c r="TCD14" s="433"/>
      <c r="TCE14" s="433"/>
      <c r="TCF14" s="433"/>
      <c r="TCG14" s="433"/>
      <c r="TCH14" s="433"/>
      <c r="TCI14" s="433"/>
      <c r="TCJ14" s="433"/>
      <c r="TCK14" s="433"/>
      <c r="TCL14" s="433"/>
      <c r="TCM14" s="433"/>
      <c r="TCN14" s="433"/>
      <c r="TCO14" s="433"/>
      <c r="TCP14" s="433"/>
      <c r="TCQ14" s="433"/>
      <c r="TCR14" s="433"/>
      <c r="TCS14" s="433"/>
      <c r="TCT14" s="433"/>
      <c r="TCU14" s="433"/>
      <c r="TCV14" s="433"/>
      <c r="TCW14" s="433"/>
      <c r="TCX14" s="433"/>
      <c r="TCY14" s="433"/>
      <c r="TCZ14" s="433"/>
      <c r="TDA14" s="433"/>
      <c r="TDB14" s="433"/>
      <c r="TDC14" s="433"/>
      <c r="TDD14" s="433"/>
      <c r="TDE14" s="433"/>
      <c r="TDF14" s="433"/>
      <c r="TDG14" s="433"/>
      <c r="TDH14" s="433"/>
      <c r="TDI14" s="433"/>
      <c r="TDJ14" s="433"/>
      <c r="TDK14" s="433"/>
      <c r="TDL14" s="433"/>
      <c r="TDM14" s="433"/>
      <c r="TDN14" s="433"/>
      <c r="TDO14" s="433"/>
      <c r="TDP14" s="433"/>
      <c r="TDQ14" s="433"/>
      <c r="TDR14" s="433"/>
      <c r="TDS14" s="433"/>
      <c r="TDT14" s="433"/>
      <c r="TDU14" s="433"/>
      <c r="TDV14" s="433"/>
      <c r="TDW14" s="433"/>
      <c r="TDX14" s="433"/>
      <c r="TDY14" s="433"/>
      <c r="TDZ14" s="433"/>
      <c r="TEA14" s="433"/>
      <c r="TEB14" s="433"/>
      <c r="TEC14" s="433"/>
      <c r="TED14" s="433"/>
      <c r="TEE14" s="433"/>
      <c r="TEF14" s="433"/>
      <c r="TEG14" s="433"/>
      <c r="TEH14" s="433"/>
      <c r="TEI14" s="433"/>
      <c r="TEJ14" s="433"/>
      <c r="TEK14" s="433"/>
      <c r="TEL14" s="433"/>
      <c r="TEM14" s="433"/>
      <c r="TEN14" s="433"/>
      <c r="TEO14" s="433"/>
      <c r="TEP14" s="433"/>
      <c r="TEQ14" s="433"/>
      <c r="TER14" s="433"/>
      <c r="TES14" s="433"/>
      <c r="TET14" s="433"/>
      <c r="TEU14" s="433"/>
      <c r="TEV14" s="433"/>
      <c r="TEW14" s="433"/>
      <c r="TEX14" s="433"/>
      <c r="TEY14" s="433"/>
      <c r="TEZ14" s="433"/>
      <c r="TFA14" s="433"/>
      <c r="TFB14" s="433"/>
      <c r="TFC14" s="433"/>
      <c r="TFD14" s="433"/>
      <c r="TFE14" s="433"/>
      <c r="TFF14" s="433"/>
      <c r="TFG14" s="433"/>
      <c r="TFH14" s="433"/>
      <c r="TFI14" s="433"/>
      <c r="TFJ14" s="433"/>
      <c r="TFK14" s="433"/>
      <c r="TFL14" s="433"/>
      <c r="TFM14" s="433"/>
      <c r="TFN14" s="433"/>
      <c r="TFO14" s="433"/>
      <c r="TFP14" s="433"/>
      <c r="TFQ14" s="433"/>
      <c r="TFR14" s="433"/>
      <c r="TFS14" s="433"/>
      <c r="TFT14" s="433"/>
      <c r="TFU14" s="433"/>
      <c r="TFV14" s="433"/>
      <c r="TFW14" s="433"/>
      <c r="TFX14" s="433"/>
      <c r="TFY14" s="433"/>
      <c r="TFZ14" s="433"/>
      <c r="TGA14" s="433"/>
      <c r="TGB14" s="433"/>
      <c r="TGC14" s="433"/>
      <c r="TGD14" s="433"/>
      <c r="TGE14" s="433"/>
      <c r="TGF14" s="433"/>
      <c r="TGG14" s="433"/>
      <c r="TGH14" s="433"/>
      <c r="TGI14" s="433"/>
      <c r="TGJ14" s="433"/>
      <c r="TGK14" s="433"/>
      <c r="TGL14" s="433"/>
      <c r="TGM14" s="433"/>
      <c r="TGN14" s="433"/>
      <c r="TGO14" s="433"/>
      <c r="TGP14" s="433"/>
      <c r="TGQ14" s="433"/>
      <c r="TGR14" s="433"/>
      <c r="TGS14" s="433"/>
      <c r="TGT14" s="433"/>
      <c r="TGU14" s="433"/>
      <c r="TGV14" s="433"/>
      <c r="TGW14" s="433"/>
      <c r="TGX14" s="433"/>
      <c r="TGY14" s="433"/>
      <c r="TGZ14" s="433"/>
      <c r="THA14" s="433"/>
      <c r="THB14" s="433"/>
      <c r="THC14" s="433"/>
      <c r="THD14" s="433"/>
      <c r="THE14" s="433"/>
      <c r="THF14" s="433"/>
      <c r="THG14" s="433"/>
      <c r="THH14" s="433"/>
      <c r="THI14" s="433"/>
      <c r="THJ14" s="433"/>
      <c r="THK14" s="433"/>
      <c r="THL14" s="433"/>
      <c r="THM14" s="433"/>
      <c r="THN14" s="433"/>
      <c r="THO14" s="433"/>
      <c r="THP14" s="433"/>
      <c r="THQ14" s="433"/>
      <c r="THR14" s="433"/>
      <c r="THS14" s="433"/>
      <c r="THT14" s="433"/>
      <c r="THU14" s="433"/>
      <c r="THV14" s="433"/>
      <c r="THW14" s="433"/>
      <c r="THX14" s="433"/>
      <c r="THY14" s="433"/>
      <c r="THZ14" s="433"/>
      <c r="TIA14" s="433"/>
      <c r="TIB14" s="433"/>
      <c r="TIC14" s="433"/>
      <c r="TID14" s="433"/>
      <c r="TIE14" s="433"/>
      <c r="TIF14" s="433"/>
      <c r="TIG14" s="433"/>
      <c r="TIH14" s="433"/>
      <c r="TII14" s="433"/>
      <c r="TIJ14" s="433"/>
      <c r="TIK14" s="433"/>
      <c r="TIL14" s="433"/>
      <c r="TIM14" s="433"/>
      <c r="TIN14" s="433"/>
      <c r="TIO14" s="433"/>
      <c r="TIP14" s="433"/>
      <c r="TIQ14" s="433"/>
      <c r="TIR14" s="433"/>
      <c r="TIS14" s="433"/>
      <c r="TIT14" s="433"/>
      <c r="TIU14" s="433"/>
      <c r="TIV14" s="433"/>
      <c r="TIW14" s="433"/>
      <c r="TIX14" s="433"/>
      <c r="TIY14" s="433"/>
      <c r="TIZ14" s="433"/>
      <c r="TJA14" s="433"/>
      <c r="TJB14" s="433"/>
      <c r="TJC14" s="433"/>
      <c r="TJD14" s="433"/>
      <c r="TJE14" s="433"/>
      <c r="TJF14" s="433"/>
      <c r="TJG14" s="433"/>
      <c r="TJH14" s="433"/>
      <c r="TJI14" s="433"/>
      <c r="TJJ14" s="433"/>
      <c r="TJK14" s="433"/>
      <c r="TJL14" s="433"/>
      <c r="TJM14" s="433"/>
      <c r="TJN14" s="433"/>
      <c r="TJO14" s="433"/>
      <c r="TJP14" s="433"/>
      <c r="TJQ14" s="433"/>
      <c r="TJR14" s="433"/>
      <c r="TJS14" s="433"/>
      <c r="TJT14" s="433"/>
      <c r="TJU14" s="433"/>
      <c r="TJV14" s="433"/>
      <c r="TJW14" s="433"/>
      <c r="TJX14" s="433"/>
      <c r="TJY14" s="433"/>
      <c r="TJZ14" s="433"/>
      <c r="TKA14" s="433"/>
      <c r="TKB14" s="433"/>
      <c r="TKC14" s="433"/>
      <c r="TKD14" s="433"/>
      <c r="TKE14" s="433"/>
      <c r="TKF14" s="433"/>
      <c r="TKG14" s="433"/>
      <c r="TKH14" s="433"/>
      <c r="TKI14" s="433"/>
      <c r="TKJ14" s="433"/>
      <c r="TKK14" s="433"/>
      <c r="TKL14" s="433"/>
      <c r="TKM14" s="433"/>
      <c r="TKN14" s="433"/>
      <c r="TKO14" s="433"/>
      <c r="TKP14" s="433"/>
      <c r="TKQ14" s="433"/>
      <c r="TKR14" s="433"/>
      <c r="TKS14" s="433"/>
      <c r="TKT14" s="433"/>
      <c r="TKU14" s="433"/>
      <c r="TKV14" s="433"/>
      <c r="TKW14" s="433"/>
      <c r="TKX14" s="433"/>
      <c r="TKY14" s="433"/>
      <c r="TKZ14" s="433"/>
      <c r="TLA14" s="433"/>
      <c r="TLB14" s="433"/>
      <c r="TLC14" s="433"/>
      <c r="TLD14" s="433"/>
      <c r="TLE14" s="433"/>
      <c r="TLF14" s="433"/>
      <c r="TLG14" s="433"/>
      <c r="TLH14" s="433"/>
      <c r="TLI14" s="433"/>
      <c r="TLJ14" s="433"/>
      <c r="TLK14" s="433"/>
      <c r="TLL14" s="433"/>
      <c r="TLM14" s="433"/>
      <c r="TLN14" s="433"/>
      <c r="TLO14" s="433"/>
      <c r="TLP14" s="433"/>
      <c r="TLQ14" s="433"/>
      <c r="TLR14" s="433"/>
      <c r="TLS14" s="433"/>
      <c r="TLT14" s="433"/>
      <c r="TLU14" s="433"/>
      <c r="TLV14" s="433"/>
      <c r="TLW14" s="433"/>
      <c r="TLX14" s="433"/>
      <c r="TLY14" s="433"/>
      <c r="TLZ14" s="433"/>
      <c r="TMA14" s="433"/>
      <c r="TMB14" s="433"/>
      <c r="TMC14" s="433"/>
      <c r="TMD14" s="433"/>
      <c r="TME14" s="433"/>
      <c r="TMF14" s="433"/>
      <c r="TMG14" s="433"/>
      <c r="TMH14" s="433"/>
      <c r="TMI14" s="433"/>
      <c r="TMJ14" s="433"/>
      <c r="TMK14" s="433"/>
      <c r="TML14" s="433"/>
      <c r="TMM14" s="433"/>
      <c r="TMN14" s="433"/>
      <c r="TMO14" s="433"/>
      <c r="TMP14" s="433"/>
      <c r="TMQ14" s="433"/>
      <c r="TMR14" s="433"/>
      <c r="TMS14" s="433"/>
      <c r="TMT14" s="433"/>
      <c r="TMU14" s="433"/>
      <c r="TMV14" s="433"/>
      <c r="TMW14" s="433"/>
      <c r="TMX14" s="433"/>
      <c r="TMY14" s="433"/>
      <c r="TMZ14" s="433"/>
      <c r="TNA14" s="433"/>
      <c r="TNB14" s="433"/>
      <c r="TNC14" s="433"/>
      <c r="TND14" s="433"/>
      <c r="TNE14" s="433"/>
      <c r="TNF14" s="433"/>
      <c r="TNG14" s="433"/>
      <c r="TNH14" s="433"/>
      <c r="TNI14" s="433"/>
      <c r="TNJ14" s="433"/>
      <c r="TNK14" s="433"/>
      <c r="TNL14" s="433"/>
      <c r="TNM14" s="433"/>
      <c r="TNN14" s="433"/>
      <c r="TNO14" s="433"/>
      <c r="TNP14" s="433"/>
      <c r="TNQ14" s="433"/>
      <c r="TNR14" s="433"/>
      <c r="TNS14" s="433"/>
      <c r="TNT14" s="433"/>
      <c r="TNU14" s="433"/>
      <c r="TNV14" s="433"/>
      <c r="TNW14" s="433"/>
      <c r="TNX14" s="433"/>
      <c r="TNY14" s="433"/>
      <c r="TNZ14" s="433"/>
      <c r="TOA14" s="433"/>
      <c r="TOB14" s="433"/>
      <c r="TOC14" s="433"/>
      <c r="TOD14" s="433"/>
      <c r="TOE14" s="433"/>
      <c r="TOF14" s="433"/>
      <c r="TOG14" s="433"/>
      <c r="TOH14" s="433"/>
      <c r="TOI14" s="433"/>
      <c r="TOJ14" s="433"/>
      <c r="TOK14" s="433"/>
      <c r="TOL14" s="433"/>
      <c r="TOM14" s="433"/>
      <c r="TON14" s="433"/>
      <c r="TOO14" s="433"/>
      <c r="TOP14" s="433"/>
      <c r="TOQ14" s="433"/>
      <c r="TOR14" s="433"/>
      <c r="TOS14" s="433"/>
      <c r="TOT14" s="433"/>
      <c r="TOU14" s="433"/>
      <c r="TOV14" s="433"/>
      <c r="TOW14" s="433"/>
      <c r="TOX14" s="433"/>
      <c r="TOY14" s="433"/>
      <c r="TOZ14" s="433"/>
      <c r="TPA14" s="433"/>
      <c r="TPB14" s="433"/>
      <c r="TPC14" s="433"/>
      <c r="TPD14" s="433"/>
      <c r="TPE14" s="433"/>
      <c r="TPF14" s="433"/>
      <c r="TPG14" s="433"/>
      <c r="TPH14" s="433"/>
      <c r="TPI14" s="433"/>
      <c r="TPJ14" s="433"/>
      <c r="TPK14" s="433"/>
      <c r="TPL14" s="433"/>
      <c r="TPM14" s="433"/>
      <c r="TPN14" s="433"/>
      <c r="TPO14" s="433"/>
      <c r="TPP14" s="433"/>
      <c r="TPQ14" s="433"/>
      <c r="TPR14" s="433"/>
      <c r="TPS14" s="433"/>
      <c r="TPT14" s="433"/>
      <c r="TPU14" s="433"/>
      <c r="TPV14" s="433"/>
      <c r="TPW14" s="433"/>
      <c r="TPX14" s="433"/>
      <c r="TPY14" s="433"/>
      <c r="TPZ14" s="433"/>
      <c r="TQA14" s="433"/>
      <c r="TQB14" s="433"/>
      <c r="TQC14" s="433"/>
      <c r="TQD14" s="433"/>
      <c r="TQE14" s="433"/>
      <c r="TQF14" s="433"/>
      <c r="TQG14" s="433"/>
      <c r="TQH14" s="433"/>
      <c r="TQI14" s="433"/>
      <c r="TQJ14" s="433"/>
      <c r="TQK14" s="433"/>
      <c r="TQL14" s="433"/>
      <c r="TQM14" s="433"/>
      <c r="TQN14" s="433"/>
      <c r="TQO14" s="433"/>
      <c r="TQP14" s="433"/>
      <c r="TQQ14" s="433"/>
      <c r="TQR14" s="433"/>
      <c r="TQS14" s="433"/>
      <c r="TQT14" s="433"/>
      <c r="TQU14" s="433"/>
      <c r="TQV14" s="433"/>
      <c r="TQW14" s="433"/>
      <c r="TQX14" s="433"/>
      <c r="TQY14" s="433"/>
      <c r="TQZ14" s="433"/>
      <c r="TRA14" s="433"/>
      <c r="TRB14" s="433"/>
      <c r="TRC14" s="433"/>
      <c r="TRD14" s="433"/>
      <c r="TRE14" s="433"/>
      <c r="TRF14" s="433"/>
      <c r="TRG14" s="433"/>
      <c r="TRH14" s="433"/>
      <c r="TRI14" s="433"/>
      <c r="TRJ14" s="433"/>
      <c r="TRK14" s="433"/>
      <c r="TRL14" s="433"/>
      <c r="TRM14" s="433"/>
      <c r="TRN14" s="433"/>
      <c r="TRO14" s="433"/>
      <c r="TRP14" s="433"/>
      <c r="TRQ14" s="433"/>
      <c r="TRR14" s="433"/>
      <c r="TRS14" s="433"/>
      <c r="TRT14" s="433"/>
      <c r="TRU14" s="433"/>
      <c r="TRV14" s="433"/>
      <c r="TRW14" s="433"/>
      <c r="TRX14" s="433"/>
      <c r="TRY14" s="433"/>
      <c r="TRZ14" s="433"/>
      <c r="TSA14" s="433"/>
      <c r="TSB14" s="433"/>
      <c r="TSC14" s="433"/>
      <c r="TSD14" s="433"/>
      <c r="TSE14" s="433"/>
      <c r="TSF14" s="433"/>
      <c r="TSG14" s="433"/>
      <c r="TSH14" s="433"/>
      <c r="TSI14" s="433"/>
      <c r="TSJ14" s="433"/>
      <c r="TSK14" s="433"/>
      <c r="TSL14" s="433"/>
      <c r="TSM14" s="433"/>
      <c r="TSN14" s="433"/>
      <c r="TSO14" s="433"/>
      <c r="TSP14" s="433"/>
      <c r="TSQ14" s="433"/>
      <c r="TSR14" s="433"/>
      <c r="TSS14" s="433"/>
      <c r="TST14" s="433"/>
      <c r="TSU14" s="433"/>
      <c r="TSV14" s="433"/>
      <c r="TSW14" s="433"/>
      <c r="TSX14" s="433"/>
      <c r="TSY14" s="433"/>
      <c r="TSZ14" s="433"/>
      <c r="TTA14" s="433"/>
      <c r="TTB14" s="433"/>
      <c r="TTC14" s="433"/>
      <c r="TTD14" s="433"/>
      <c r="TTE14" s="433"/>
      <c r="TTF14" s="433"/>
      <c r="TTG14" s="433"/>
      <c r="TTH14" s="433"/>
      <c r="TTI14" s="433"/>
      <c r="TTJ14" s="433"/>
      <c r="TTK14" s="433"/>
      <c r="TTL14" s="433"/>
      <c r="TTM14" s="433"/>
      <c r="TTN14" s="433"/>
      <c r="TTO14" s="433"/>
      <c r="TTP14" s="433"/>
      <c r="TTQ14" s="433"/>
      <c r="TTR14" s="433"/>
      <c r="TTS14" s="433"/>
      <c r="TTT14" s="433"/>
      <c r="TTU14" s="433"/>
      <c r="TTV14" s="433"/>
      <c r="TTW14" s="433"/>
      <c r="TTX14" s="433"/>
      <c r="TTY14" s="433"/>
      <c r="TTZ14" s="433"/>
      <c r="TUA14" s="433"/>
      <c r="TUB14" s="433"/>
      <c r="TUC14" s="433"/>
      <c r="TUD14" s="433"/>
      <c r="TUE14" s="433"/>
      <c r="TUF14" s="433"/>
      <c r="TUG14" s="433"/>
      <c r="TUH14" s="433"/>
      <c r="TUI14" s="433"/>
      <c r="TUJ14" s="433"/>
      <c r="TUK14" s="433"/>
      <c r="TUL14" s="433"/>
      <c r="TUM14" s="433"/>
      <c r="TUN14" s="433"/>
      <c r="TUO14" s="433"/>
      <c r="TUP14" s="433"/>
      <c r="TUQ14" s="433"/>
      <c r="TUR14" s="433"/>
      <c r="TUS14" s="433"/>
      <c r="TUT14" s="433"/>
      <c r="TUU14" s="433"/>
      <c r="TUV14" s="433"/>
      <c r="TUW14" s="433"/>
      <c r="TUX14" s="433"/>
      <c r="TUY14" s="433"/>
      <c r="TUZ14" s="433"/>
      <c r="TVA14" s="433"/>
      <c r="TVB14" s="433"/>
      <c r="TVC14" s="433"/>
      <c r="TVD14" s="433"/>
      <c r="TVE14" s="433"/>
      <c r="TVF14" s="433"/>
      <c r="TVG14" s="433"/>
      <c r="TVH14" s="433"/>
      <c r="TVI14" s="433"/>
      <c r="TVJ14" s="433"/>
      <c r="TVK14" s="433"/>
      <c r="TVL14" s="433"/>
      <c r="TVM14" s="433"/>
      <c r="TVN14" s="433"/>
      <c r="TVO14" s="433"/>
      <c r="TVP14" s="433"/>
      <c r="TVQ14" s="433"/>
      <c r="TVR14" s="433"/>
      <c r="TVS14" s="433"/>
      <c r="TVT14" s="433"/>
      <c r="TVU14" s="433"/>
      <c r="TVV14" s="433"/>
      <c r="TVW14" s="433"/>
      <c r="TVX14" s="433"/>
      <c r="TVY14" s="433"/>
      <c r="TVZ14" s="433"/>
      <c r="TWA14" s="433"/>
      <c r="TWB14" s="433"/>
      <c r="TWC14" s="433"/>
      <c r="TWD14" s="433"/>
      <c r="TWE14" s="433"/>
      <c r="TWF14" s="433"/>
      <c r="TWG14" s="433"/>
      <c r="TWH14" s="433"/>
      <c r="TWI14" s="433"/>
      <c r="TWJ14" s="433"/>
      <c r="TWK14" s="433"/>
      <c r="TWL14" s="433"/>
      <c r="TWM14" s="433"/>
      <c r="TWN14" s="433"/>
      <c r="TWO14" s="433"/>
      <c r="TWP14" s="433"/>
      <c r="TWQ14" s="433"/>
      <c r="TWR14" s="433"/>
      <c r="TWS14" s="433"/>
      <c r="TWT14" s="433"/>
      <c r="TWU14" s="433"/>
      <c r="TWV14" s="433"/>
      <c r="TWW14" s="433"/>
      <c r="TWX14" s="433"/>
      <c r="TWY14" s="433"/>
      <c r="TWZ14" s="433"/>
      <c r="TXA14" s="433"/>
      <c r="TXB14" s="433"/>
      <c r="TXC14" s="433"/>
      <c r="TXD14" s="433"/>
      <c r="TXE14" s="433"/>
      <c r="TXF14" s="433"/>
      <c r="TXG14" s="433"/>
      <c r="TXH14" s="433"/>
      <c r="TXI14" s="433"/>
      <c r="TXJ14" s="433"/>
      <c r="TXK14" s="433"/>
      <c r="TXL14" s="433"/>
      <c r="TXM14" s="433"/>
      <c r="TXN14" s="433"/>
      <c r="TXO14" s="433"/>
      <c r="TXP14" s="433"/>
      <c r="TXQ14" s="433"/>
      <c r="TXR14" s="433"/>
      <c r="TXS14" s="433"/>
      <c r="TXT14" s="433"/>
      <c r="TXU14" s="433"/>
      <c r="TXV14" s="433"/>
      <c r="TXW14" s="433"/>
      <c r="TXX14" s="433"/>
      <c r="TXY14" s="433"/>
      <c r="TXZ14" s="433"/>
      <c r="TYA14" s="433"/>
      <c r="TYB14" s="433"/>
      <c r="TYC14" s="433"/>
      <c r="TYD14" s="433"/>
      <c r="TYE14" s="433"/>
      <c r="TYF14" s="433"/>
      <c r="TYG14" s="433"/>
      <c r="TYH14" s="433"/>
      <c r="TYI14" s="433"/>
      <c r="TYJ14" s="433"/>
      <c r="TYK14" s="433"/>
      <c r="TYL14" s="433"/>
      <c r="TYM14" s="433"/>
      <c r="TYN14" s="433"/>
      <c r="TYO14" s="433"/>
      <c r="TYP14" s="433"/>
      <c r="TYQ14" s="433"/>
      <c r="TYR14" s="433"/>
      <c r="TYS14" s="433"/>
      <c r="TYT14" s="433"/>
      <c r="TYU14" s="433"/>
      <c r="TYV14" s="433"/>
      <c r="TYW14" s="433"/>
      <c r="TYX14" s="433"/>
      <c r="TYY14" s="433"/>
      <c r="TYZ14" s="433"/>
      <c r="TZA14" s="433"/>
      <c r="TZB14" s="433"/>
      <c r="TZC14" s="433"/>
      <c r="TZD14" s="433"/>
      <c r="TZE14" s="433"/>
      <c r="TZF14" s="433"/>
      <c r="TZG14" s="433"/>
      <c r="TZH14" s="433"/>
      <c r="TZI14" s="433"/>
      <c r="TZJ14" s="433"/>
      <c r="TZK14" s="433"/>
      <c r="TZL14" s="433"/>
      <c r="TZM14" s="433"/>
      <c r="TZN14" s="433"/>
      <c r="TZO14" s="433"/>
      <c r="TZP14" s="433"/>
      <c r="TZQ14" s="433"/>
      <c r="TZR14" s="433"/>
      <c r="TZS14" s="433"/>
      <c r="TZT14" s="433"/>
      <c r="TZU14" s="433"/>
      <c r="TZV14" s="433"/>
      <c r="TZW14" s="433"/>
      <c r="TZX14" s="433"/>
      <c r="TZY14" s="433"/>
      <c r="TZZ14" s="433"/>
      <c r="UAA14" s="433"/>
      <c r="UAB14" s="433"/>
      <c r="UAC14" s="433"/>
      <c r="UAD14" s="433"/>
      <c r="UAE14" s="433"/>
      <c r="UAF14" s="433"/>
      <c r="UAG14" s="433"/>
      <c r="UAH14" s="433"/>
      <c r="UAI14" s="433"/>
      <c r="UAJ14" s="433"/>
      <c r="UAK14" s="433"/>
      <c r="UAL14" s="433"/>
      <c r="UAM14" s="433"/>
      <c r="UAN14" s="433"/>
      <c r="UAO14" s="433"/>
      <c r="UAP14" s="433"/>
      <c r="UAQ14" s="433"/>
      <c r="UAR14" s="433"/>
      <c r="UAS14" s="433"/>
      <c r="UAT14" s="433"/>
      <c r="UAU14" s="433"/>
      <c r="UAV14" s="433"/>
      <c r="UAW14" s="433"/>
      <c r="UAX14" s="433"/>
      <c r="UAY14" s="433"/>
      <c r="UAZ14" s="433"/>
      <c r="UBA14" s="433"/>
      <c r="UBB14" s="433"/>
      <c r="UBC14" s="433"/>
      <c r="UBD14" s="433"/>
      <c r="UBE14" s="433"/>
      <c r="UBF14" s="433"/>
      <c r="UBG14" s="433"/>
      <c r="UBH14" s="433"/>
      <c r="UBI14" s="433"/>
      <c r="UBJ14" s="433"/>
      <c r="UBK14" s="433"/>
      <c r="UBL14" s="433"/>
      <c r="UBM14" s="433"/>
      <c r="UBN14" s="433"/>
      <c r="UBO14" s="433"/>
      <c r="UBP14" s="433"/>
      <c r="UBQ14" s="433"/>
      <c r="UBR14" s="433"/>
      <c r="UBS14" s="433"/>
      <c r="UBT14" s="433"/>
      <c r="UBU14" s="433"/>
      <c r="UBV14" s="433"/>
      <c r="UBW14" s="433"/>
      <c r="UBX14" s="433"/>
      <c r="UBY14" s="433"/>
      <c r="UBZ14" s="433"/>
      <c r="UCA14" s="433"/>
      <c r="UCB14" s="433"/>
      <c r="UCC14" s="433"/>
      <c r="UCD14" s="433"/>
      <c r="UCE14" s="433"/>
      <c r="UCF14" s="433"/>
      <c r="UCG14" s="433"/>
      <c r="UCH14" s="433"/>
      <c r="UCI14" s="433"/>
      <c r="UCJ14" s="433"/>
      <c r="UCK14" s="433"/>
      <c r="UCL14" s="433"/>
      <c r="UCM14" s="433"/>
      <c r="UCN14" s="433"/>
      <c r="UCO14" s="433"/>
      <c r="UCP14" s="433"/>
      <c r="UCQ14" s="433"/>
      <c r="UCR14" s="433"/>
      <c r="UCS14" s="433"/>
      <c r="UCT14" s="433"/>
      <c r="UCU14" s="433"/>
      <c r="UCV14" s="433"/>
      <c r="UCW14" s="433"/>
      <c r="UCX14" s="433"/>
      <c r="UCY14" s="433"/>
      <c r="UCZ14" s="433"/>
      <c r="UDA14" s="433"/>
      <c r="UDB14" s="433"/>
      <c r="UDC14" s="433"/>
      <c r="UDD14" s="433"/>
      <c r="UDE14" s="433"/>
      <c r="UDF14" s="433"/>
      <c r="UDG14" s="433"/>
      <c r="UDH14" s="433"/>
      <c r="UDI14" s="433"/>
      <c r="UDJ14" s="433"/>
      <c r="UDK14" s="433"/>
      <c r="UDL14" s="433"/>
      <c r="UDM14" s="433"/>
      <c r="UDN14" s="433"/>
      <c r="UDO14" s="433"/>
      <c r="UDP14" s="433"/>
      <c r="UDQ14" s="433"/>
      <c r="UDR14" s="433"/>
      <c r="UDS14" s="433"/>
      <c r="UDT14" s="433"/>
      <c r="UDU14" s="433"/>
      <c r="UDV14" s="433"/>
      <c r="UDW14" s="433"/>
      <c r="UDX14" s="433"/>
      <c r="UDY14" s="433"/>
      <c r="UDZ14" s="433"/>
      <c r="UEA14" s="433"/>
      <c r="UEB14" s="433"/>
      <c r="UEC14" s="433"/>
      <c r="UED14" s="433"/>
      <c r="UEE14" s="433"/>
      <c r="UEF14" s="433"/>
      <c r="UEG14" s="433"/>
      <c r="UEH14" s="433"/>
      <c r="UEI14" s="433"/>
      <c r="UEJ14" s="433"/>
      <c r="UEK14" s="433"/>
      <c r="UEL14" s="433"/>
      <c r="UEM14" s="433"/>
      <c r="UEN14" s="433"/>
      <c r="UEO14" s="433"/>
      <c r="UEP14" s="433"/>
      <c r="UEQ14" s="433"/>
      <c r="UER14" s="433"/>
      <c r="UES14" s="433"/>
      <c r="UET14" s="433"/>
      <c r="UEU14" s="433"/>
      <c r="UEV14" s="433"/>
      <c r="UEW14" s="433"/>
      <c r="UEX14" s="433"/>
      <c r="UEY14" s="433"/>
      <c r="UEZ14" s="433"/>
      <c r="UFA14" s="433"/>
      <c r="UFB14" s="433"/>
      <c r="UFC14" s="433"/>
      <c r="UFD14" s="433"/>
      <c r="UFE14" s="433"/>
      <c r="UFF14" s="433"/>
      <c r="UFG14" s="433"/>
      <c r="UFH14" s="433"/>
      <c r="UFI14" s="433"/>
      <c r="UFJ14" s="433"/>
      <c r="UFK14" s="433"/>
      <c r="UFL14" s="433"/>
      <c r="UFM14" s="433"/>
      <c r="UFN14" s="433"/>
      <c r="UFO14" s="433"/>
      <c r="UFP14" s="433"/>
      <c r="UFQ14" s="433"/>
      <c r="UFR14" s="433"/>
      <c r="UFS14" s="433"/>
      <c r="UFT14" s="433"/>
      <c r="UFU14" s="433"/>
      <c r="UFV14" s="433"/>
      <c r="UFW14" s="433"/>
      <c r="UFX14" s="433"/>
      <c r="UFY14" s="433"/>
      <c r="UFZ14" s="433"/>
      <c r="UGA14" s="433"/>
      <c r="UGB14" s="433"/>
      <c r="UGC14" s="433"/>
      <c r="UGD14" s="433"/>
      <c r="UGE14" s="433"/>
      <c r="UGF14" s="433"/>
      <c r="UGG14" s="433"/>
      <c r="UGH14" s="433"/>
      <c r="UGI14" s="433"/>
      <c r="UGJ14" s="433"/>
      <c r="UGK14" s="433"/>
      <c r="UGL14" s="433"/>
      <c r="UGM14" s="433"/>
      <c r="UGN14" s="433"/>
      <c r="UGO14" s="433"/>
      <c r="UGP14" s="433"/>
      <c r="UGQ14" s="433"/>
      <c r="UGR14" s="433"/>
      <c r="UGS14" s="433"/>
      <c r="UGT14" s="433"/>
      <c r="UGU14" s="433"/>
      <c r="UGV14" s="433"/>
      <c r="UGW14" s="433"/>
      <c r="UGX14" s="433"/>
      <c r="UGY14" s="433"/>
      <c r="UGZ14" s="433"/>
      <c r="UHA14" s="433"/>
      <c r="UHB14" s="433"/>
      <c r="UHC14" s="433"/>
      <c r="UHD14" s="433"/>
      <c r="UHE14" s="433"/>
      <c r="UHF14" s="433"/>
      <c r="UHG14" s="433"/>
      <c r="UHH14" s="433"/>
      <c r="UHI14" s="433"/>
      <c r="UHJ14" s="433"/>
      <c r="UHK14" s="433"/>
      <c r="UHL14" s="433"/>
      <c r="UHM14" s="433"/>
      <c r="UHN14" s="433"/>
      <c r="UHO14" s="433"/>
      <c r="UHP14" s="433"/>
      <c r="UHQ14" s="433"/>
      <c r="UHR14" s="433"/>
      <c r="UHS14" s="433"/>
      <c r="UHT14" s="433"/>
      <c r="UHU14" s="433"/>
      <c r="UHV14" s="433"/>
      <c r="UHW14" s="433"/>
      <c r="UHX14" s="433"/>
      <c r="UHY14" s="433"/>
      <c r="UHZ14" s="433"/>
      <c r="UIA14" s="433"/>
      <c r="UIB14" s="433"/>
      <c r="UIC14" s="433"/>
      <c r="UID14" s="433"/>
      <c r="UIE14" s="433"/>
      <c r="UIF14" s="433"/>
      <c r="UIG14" s="433"/>
      <c r="UIH14" s="433"/>
      <c r="UII14" s="433"/>
      <c r="UIJ14" s="433"/>
      <c r="UIK14" s="433"/>
      <c r="UIL14" s="433"/>
      <c r="UIM14" s="433"/>
      <c r="UIN14" s="433"/>
      <c r="UIO14" s="433"/>
      <c r="UIP14" s="433"/>
      <c r="UIQ14" s="433"/>
      <c r="UIR14" s="433"/>
      <c r="UIS14" s="433"/>
      <c r="UIT14" s="433"/>
      <c r="UIU14" s="433"/>
      <c r="UIV14" s="433"/>
      <c r="UIW14" s="433"/>
      <c r="UIX14" s="433"/>
      <c r="UIY14" s="433"/>
      <c r="UIZ14" s="433"/>
      <c r="UJA14" s="433"/>
      <c r="UJB14" s="433"/>
      <c r="UJC14" s="433"/>
      <c r="UJD14" s="433"/>
      <c r="UJE14" s="433"/>
      <c r="UJF14" s="433"/>
      <c r="UJG14" s="433"/>
      <c r="UJH14" s="433"/>
      <c r="UJI14" s="433"/>
      <c r="UJJ14" s="433"/>
      <c r="UJK14" s="433"/>
      <c r="UJL14" s="433"/>
      <c r="UJM14" s="433"/>
      <c r="UJN14" s="433"/>
      <c r="UJO14" s="433"/>
      <c r="UJP14" s="433"/>
      <c r="UJQ14" s="433"/>
      <c r="UJR14" s="433"/>
      <c r="UJS14" s="433"/>
      <c r="UJT14" s="433"/>
      <c r="UJU14" s="433"/>
      <c r="UJV14" s="433"/>
      <c r="UJW14" s="433"/>
      <c r="UJX14" s="433"/>
      <c r="UJY14" s="433"/>
      <c r="UJZ14" s="433"/>
      <c r="UKA14" s="433"/>
      <c r="UKB14" s="433"/>
      <c r="UKC14" s="433"/>
      <c r="UKD14" s="433"/>
      <c r="UKE14" s="433"/>
      <c r="UKF14" s="433"/>
      <c r="UKG14" s="433"/>
      <c r="UKH14" s="433"/>
      <c r="UKI14" s="433"/>
      <c r="UKJ14" s="433"/>
      <c r="UKK14" s="433"/>
      <c r="UKL14" s="433"/>
      <c r="UKM14" s="433"/>
      <c r="UKN14" s="433"/>
      <c r="UKO14" s="433"/>
      <c r="UKP14" s="433"/>
      <c r="UKQ14" s="433"/>
      <c r="UKR14" s="433"/>
      <c r="UKS14" s="433"/>
      <c r="UKT14" s="433"/>
      <c r="UKU14" s="433"/>
      <c r="UKV14" s="433"/>
      <c r="UKW14" s="433"/>
      <c r="UKX14" s="433"/>
      <c r="UKY14" s="433"/>
      <c r="UKZ14" s="433"/>
      <c r="ULA14" s="433"/>
      <c r="ULB14" s="433"/>
      <c r="ULC14" s="433"/>
      <c r="ULD14" s="433"/>
      <c r="ULE14" s="433"/>
      <c r="ULF14" s="433"/>
      <c r="ULG14" s="433"/>
      <c r="ULH14" s="433"/>
      <c r="ULI14" s="433"/>
      <c r="ULJ14" s="433"/>
      <c r="ULK14" s="433"/>
      <c r="ULL14" s="433"/>
      <c r="ULM14" s="433"/>
      <c r="ULN14" s="433"/>
      <c r="ULO14" s="433"/>
      <c r="ULP14" s="433"/>
      <c r="ULQ14" s="433"/>
      <c r="ULR14" s="433"/>
      <c r="ULS14" s="433"/>
      <c r="ULT14" s="433"/>
      <c r="ULU14" s="433"/>
      <c r="ULV14" s="433"/>
      <c r="ULW14" s="433"/>
      <c r="ULX14" s="433"/>
      <c r="ULY14" s="433"/>
      <c r="ULZ14" s="433"/>
      <c r="UMA14" s="433"/>
      <c r="UMB14" s="433"/>
      <c r="UMC14" s="433"/>
      <c r="UMD14" s="433"/>
      <c r="UME14" s="433"/>
      <c r="UMF14" s="433"/>
      <c r="UMG14" s="433"/>
      <c r="UMH14" s="433"/>
      <c r="UMI14" s="433"/>
      <c r="UMJ14" s="433"/>
      <c r="UMK14" s="433"/>
      <c r="UML14" s="433"/>
      <c r="UMM14" s="433"/>
      <c r="UMN14" s="433"/>
      <c r="UMO14" s="433"/>
      <c r="UMP14" s="433"/>
      <c r="UMQ14" s="433"/>
      <c r="UMR14" s="433"/>
      <c r="UMS14" s="433"/>
      <c r="UMT14" s="433"/>
      <c r="UMU14" s="433"/>
      <c r="UMV14" s="433"/>
      <c r="UMW14" s="433"/>
      <c r="UMX14" s="433"/>
      <c r="UMY14" s="433"/>
      <c r="UMZ14" s="433"/>
      <c r="UNA14" s="433"/>
      <c r="UNB14" s="433"/>
      <c r="UNC14" s="433"/>
      <c r="UND14" s="433"/>
      <c r="UNE14" s="433"/>
      <c r="UNF14" s="433"/>
      <c r="UNG14" s="433"/>
      <c r="UNH14" s="433"/>
      <c r="UNI14" s="433"/>
      <c r="UNJ14" s="433"/>
      <c r="UNK14" s="433"/>
      <c r="UNL14" s="433"/>
      <c r="UNM14" s="433"/>
      <c r="UNN14" s="433"/>
      <c r="UNO14" s="433"/>
      <c r="UNP14" s="433"/>
      <c r="UNQ14" s="433"/>
      <c r="UNR14" s="433"/>
      <c r="UNS14" s="433"/>
      <c r="UNT14" s="433"/>
      <c r="UNU14" s="433"/>
      <c r="UNV14" s="433"/>
      <c r="UNW14" s="433"/>
      <c r="UNX14" s="433"/>
      <c r="UNY14" s="433"/>
      <c r="UNZ14" s="433"/>
      <c r="UOA14" s="433"/>
      <c r="UOB14" s="433"/>
      <c r="UOC14" s="433"/>
      <c r="UOD14" s="433"/>
      <c r="UOE14" s="433"/>
      <c r="UOF14" s="433"/>
      <c r="UOG14" s="433"/>
      <c r="UOH14" s="433"/>
      <c r="UOI14" s="433"/>
      <c r="UOJ14" s="433"/>
      <c r="UOK14" s="433"/>
      <c r="UOL14" s="433"/>
      <c r="UOM14" s="433"/>
      <c r="UON14" s="433"/>
      <c r="UOO14" s="433"/>
      <c r="UOP14" s="433"/>
      <c r="UOQ14" s="433"/>
      <c r="UOR14" s="433"/>
      <c r="UOS14" s="433"/>
      <c r="UOT14" s="433"/>
      <c r="UOU14" s="433"/>
      <c r="UOV14" s="433"/>
      <c r="UOW14" s="433"/>
      <c r="UOX14" s="433"/>
      <c r="UOY14" s="433"/>
      <c r="UOZ14" s="433"/>
      <c r="UPA14" s="433"/>
      <c r="UPB14" s="433"/>
      <c r="UPC14" s="433"/>
      <c r="UPD14" s="433"/>
      <c r="UPE14" s="433"/>
      <c r="UPF14" s="433"/>
      <c r="UPG14" s="433"/>
      <c r="UPH14" s="433"/>
      <c r="UPI14" s="433"/>
      <c r="UPJ14" s="433"/>
      <c r="UPK14" s="433"/>
      <c r="UPL14" s="433"/>
      <c r="UPM14" s="433"/>
      <c r="UPN14" s="433"/>
      <c r="UPO14" s="433"/>
      <c r="UPP14" s="433"/>
      <c r="UPQ14" s="433"/>
      <c r="UPR14" s="433"/>
      <c r="UPS14" s="433"/>
      <c r="UPT14" s="433"/>
      <c r="UPU14" s="433"/>
      <c r="UPV14" s="433"/>
      <c r="UPW14" s="433"/>
      <c r="UPX14" s="433"/>
      <c r="UPY14" s="433"/>
      <c r="UPZ14" s="433"/>
      <c r="UQA14" s="433"/>
      <c r="UQB14" s="433"/>
      <c r="UQC14" s="433"/>
      <c r="UQD14" s="433"/>
      <c r="UQE14" s="433"/>
      <c r="UQF14" s="433"/>
      <c r="UQG14" s="433"/>
      <c r="UQH14" s="433"/>
      <c r="UQI14" s="433"/>
      <c r="UQJ14" s="433"/>
      <c r="UQK14" s="433"/>
      <c r="UQL14" s="433"/>
      <c r="UQM14" s="433"/>
      <c r="UQN14" s="433"/>
      <c r="UQO14" s="433"/>
      <c r="UQP14" s="433"/>
      <c r="UQQ14" s="433"/>
      <c r="UQR14" s="433"/>
      <c r="UQS14" s="433"/>
      <c r="UQT14" s="433"/>
      <c r="UQU14" s="433"/>
      <c r="UQV14" s="433"/>
      <c r="UQW14" s="433"/>
      <c r="UQX14" s="433"/>
      <c r="UQY14" s="433"/>
      <c r="UQZ14" s="433"/>
      <c r="URA14" s="433"/>
      <c r="URB14" s="433"/>
      <c r="URC14" s="433"/>
      <c r="URD14" s="433"/>
      <c r="URE14" s="433"/>
      <c r="URF14" s="433"/>
      <c r="URG14" s="433"/>
      <c r="URH14" s="433"/>
      <c r="URI14" s="433"/>
      <c r="URJ14" s="433"/>
      <c r="URK14" s="433"/>
      <c r="URL14" s="433"/>
      <c r="URM14" s="433"/>
      <c r="URN14" s="433"/>
      <c r="URO14" s="433"/>
      <c r="URP14" s="433"/>
      <c r="URQ14" s="433"/>
      <c r="URR14" s="433"/>
      <c r="URS14" s="433"/>
      <c r="URT14" s="433"/>
      <c r="URU14" s="433"/>
      <c r="URV14" s="433"/>
      <c r="URW14" s="433"/>
      <c r="URX14" s="433"/>
      <c r="URY14" s="433"/>
      <c r="URZ14" s="433"/>
      <c r="USA14" s="433"/>
      <c r="USB14" s="433"/>
      <c r="USC14" s="433"/>
      <c r="USD14" s="433"/>
      <c r="USE14" s="433"/>
      <c r="USF14" s="433"/>
      <c r="USG14" s="433"/>
      <c r="USH14" s="433"/>
      <c r="USI14" s="433"/>
      <c r="USJ14" s="433"/>
      <c r="USK14" s="433"/>
      <c r="USL14" s="433"/>
      <c r="USM14" s="433"/>
      <c r="USN14" s="433"/>
      <c r="USO14" s="433"/>
      <c r="USP14" s="433"/>
      <c r="USQ14" s="433"/>
      <c r="USR14" s="433"/>
      <c r="USS14" s="433"/>
      <c r="UST14" s="433"/>
      <c r="USU14" s="433"/>
      <c r="USV14" s="433"/>
      <c r="USW14" s="433"/>
      <c r="USX14" s="433"/>
      <c r="USY14" s="433"/>
      <c r="USZ14" s="433"/>
      <c r="UTA14" s="433"/>
      <c r="UTB14" s="433"/>
      <c r="UTC14" s="433"/>
      <c r="UTD14" s="433"/>
      <c r="UTE14" s="433"/>
      <c r="UTF14" s="433"/>
      <c r="UTG14" s="433"/>
      <c r="UTH14" s="433"/>
      <c r="UTI14" s="433"/>
      <c r="UTJ14" s="433"/>
      <c r="UTK14" s="433"/>
      <c r="UTL14" s="433"/>
      <c r="UTM14" s="433"/>
      <c r="UTN14" s="433"/>
      <c r="UTO14" s="433"/>
      <c r="UTP14" s="433"/>
      <c r="UTQ14" s="433"/>
      <c r="UTR14" s="433"/>
      <c r="UTS14" s="433"/>
      <c r="UTT14" s="433"/>
      <c r="UTU14" s="433"/>
      <c r="UTV14" s="433"/>
      <c r="UTW14" s="433"/>
      <c r="UTX14" s="433"/>
      <c r="UTY14" s="433"/>
      <c r="UTZ14" s="433"/>
      <c r="UUA14" s="433"/>
      <c r="UUB14" s="433"/>
      <c r="UUC14" s="433"/>
      <c r="UUD14" s="433"/>
      <c r="UUE14" s="433"/>
      <c r="UUF14" s="433"/>
      <c r="UUG14" s="433"/>
      <c r="UUH14" s="433"/>
      <c r="UUI14" s="433"/>
      <c r="UUJ14" s="433"/>
      <c r="UUK14" s="433"/>
      <c r="UUL14" s="433"/>
      <c r="UUM14" s="433"/>
      <c r="UUN14" s="433"/>
      <c r="UUO14" s="433"/>
      <c r="UUP14" s="433"/>
      <c r="UUQ14" s="433"/>
      <c r="UUR14" s="433"/>
      <c r="UUS14" s="433"/>
      <c r="UUT14" s="433"/>
      <c r="UUU14" s="433"/>
      <c r="UUV14" s="433"/>
      <c r="UUW14" s="433"/>
      <c r="UUX14" s="433"/>
      <c r="UUY14" s="433"/>
      <c r="UUZ14" s="433"/>
      <c r="UVA14" s="433"/>
      <c r="UVB14" s="433"/>
      <c r="UVC14" s="433"/>
      <c r="UVD14" s="433"/>
      <c r="UVE14" s="433"/>
      <c r="UVF14" s="433"/>
      <c r="UVG14" s="433"/>
      <c r="UVH14" s="433"/>
      <c r="UVI14" s="433"/>
      <c r="UVJ14" s="433"/>
      <c r="UVK14" s="433"/>
      <c r="UVL14" s="433"/>
      <c r="UVM14" s="433"/>
      <c r="UVN14" s="433"/>
      <c r="UVO14" s="433"/>
      <c r="UVP14" s="433"/>
      <c r="UVQ14" s="433"/>
      <c r="UVR14" s="433"/>
      <c r="UVS14" s="433"/>
      <c r="UVT14" s="433"/>
      <c r="UVU14" s="433"/>
      <c r="UVV14" s="433"/>
      <c r="UVW14" s="433"/>
      <c r="UVX14" s="433"/>
      <c r="UVY14" s="433"/>
      <c r="UVZ14" s="433"/>
      <c r="UWA14" s="433"/>
      <c r="UWB14" s="433"/>
      <c r="UWC14" s="433"/>
      <c r="UWD14" s="433"/>
      <c r="UWE14" s="433"/>
      <c r="UWF14" s="433"/>
      <c r="UWG14" s="433"/>
      <c r="UWH14" s="433"/>
      <c r="UWI14" s="433"/>
      <c r="UWJ14" s="433"/>
      <c r="UWK14" s="433"/>
      <c r="UWL14" s="433"/>
      <c r="UWM14" s="433"/>
      <c r="UWN14" s="433"/>
      <c r="UWO14" s="433"/>
      <c r="UWP14" s="433"/>
      <c r="UWQ14" s="433"/>
      <c r="UWR14" s="433"/>
      <c r="UWS14" s="433"/>
      <c r="UWT14" s="433"/>
      <c r="UWU14" s="433"/>
      <c r="UWV14" s="433"/>
      <c r="UWW14" s="433"/>
      <c r="UWX14" s="433"/>
      <c r="UWY14" s="433"/>
      <c r="UWZ14" s="433"/>
      <c r="UXA14" s="433"/>
      <c r="UXB14" s="433"/>
      <c r="UXC14" s="433"/>
      <c r="UXD14" s="433"/>
      <c r="UXE14" s="433"/>
      <c r="UXF14" s="433"/>
      <c r="UXG14" s="433"/>
      <c r="UXH14" s="433"/>
      <c r="UXI14" s="433"/>
      <c r="UXJ14" s="433"/>
      <c r="UXK14" s="433"/>
      <c r="UXL14" s="433"/>
      <c r="UXM14" s="433"/>
      <c r="UXN14" s="433"/>
      <c r="UXO14" s="433"/>
      <c r="UXP14" s="433"/>
      <c r="UXQ14" s="433"/>
      <c r="UXR14" s="433"/>
      <c r="UXS14" s="433"/>
      <c r="UXT14" s="433"/>
      <c r="UXU14" s="433"/>
      <c r="UXV14" s="433"/>
      <c r="UXW14" s="433"/>
      <c r="UXX14" s="433"/>
      <c r="UXY14" s="433"/>
      <c r="UXZ14" s="433"/>
      <c r="UYA14" s="433"/>
      <c r="UYB14" s="433"/>
      <c r="UYC14" s="433"/>
      <c r="UYD14" s="433"/>
      <c r="UYE14" s="433"/>
      <c r="UYF14" s="433"/>
      <c r="UYG14" s="433"/>
      <c r="UYH14" s="433"/>
      <c r="UYI14" s="433"/>
      <c r="UYJ14" s="433"/>
      <c r="UYK14" s="433"/>
      <c r="UYL14" s="433"/>
      <c r="UYM14" s="433"/>
      <c r="UYN14" s="433"/>
      <c r="UYO14" s="433"/>
      <c r="UYP14" s="433"/>
      <c r="UYQ14" s="433"/>
      <c r="UYR14" s="433"/>
      <c r="UYS14" s="433"/>
      <c r="UYT14" s="433"/>
      <c r="UYU14" s="433"/>
      <c r="UYV14" s="433"/>
      <c r="UYW14" s="433"/>
      <c r="UYX14" s="433"/>
      <c r="UYY14" s="433"/>
      <c r="UYZ14" s="433"/>
      <c r="UZA14" s="433"/>
      <c r="UZB14" s="433"/>
      <c r="UZC14" s="433"/>
      <c r="UZD14" s="433"/>
      <c r="UZE14" s="433"/>
      <c r="UZF14" s="433"/>
      <c r="UZG14" s="433"/>
      <c r="UZH14" s="433"/>
      <c r="UZI14" s="433"/>
      <c r="UZJ14" s="433"/>
      <c r="UZK14" s="433"/>
      <c r="UZL14" s="433"/>
      <c r="UZM14" s="433"/>
      <c r="UZN14" s="433"/>
      <c r="UZO14" s="433"/>
      <c r="UZP14" s="433"/>
      <c r="UZQ14" s="433"/>
      <c r="UZR14" s="433"/>
      <c r="UZS14" s="433"/>
      <c r="UZT14" s="433"/>
      <c r="UZU14" s="433"/>
      <c r="UZV14" s="433"/>
      <c r="UZW14" s="433"/>
      <c r="UZX14" s="433"/>
      <c r="UZY14" s="433"/>
      <c r="UZZ14" s="433"/>
      <c r="VAA14" s="433"/>
      <c r="VAB14" s="433"/>
      <c r="VAC14" s="433"/>
      <c r="VAD14" s="433"/>
      <c r="VAE14" s="433"/>
      <c r="VAF14" s="433"/>
      <c r="VAG14" s="433"/>
      <c r="VAH14" s="433"/>
      <c r="VAI14" s="433"/>
      <c r="VAJ14" s="433"/>
      <c r="VAK14" s="433"/>
      <c r="VAL14" s="433"/>
      <c r="VAM14" s="433"/>
      <c r="VAN14" s="433"/>
      <c r="VAO14" s="433"/>
      <c r="VAP14" s="433"/>
      <c r="VAQ14" s="433"/>
      <c r="VAR14" s="433"/>
      <c r="VAS14" s="433"/>
      <c r="VAT14" s="433"/>
      <c r="VAU14" s="433"/>
      <c r="VAV14" s="433"/>
      <c r="VAW14" s="433"/>
      <c r="VAX14" s="433"/>
      <c r="VAY14" s="433"/>
      <c r="VAZ14" s="433"/>
      <c r="VBA14" s="433"/>
      <c r="VBB14" s="433"/>
      <c r="VBC14" s="433"/>
      <c r="VBD14" s="433"/>
      <c r="VBE14" s="433"/>
      <c r="VBF14" s="433"/>
      <c r="VBG14" s="433"/>
      <c r="VBH14" s="433"/>
      <c r="VBI14" s="433"/>
      <c r="VBJ14" s="433"/>
      <c r="VBK14" s="433"/>
      <c r="VBL14" s="433"/>
      <c r="VBM14" s="433"/>
      <c r="VBN14" s="433"/>
      <c r="VBO14" s="433"/>
      <c r="VBP14" s="433"/>
      <c r="VBQ14" s="433"/>
      <c r="VBR14" s="433"/>
      <c r="VBS14" s="433"/>
      <c r="VBT14" s="433"/>
      <c r="VBU14" s="433"/>
      <c r="VBV14" s="433"/>
      <c r="VBW14" s="433"/>
      <c r="VBX14" s="433"/>
      <c r="VBY14" s="433"/>
      <c r="VBZ14" s="433"/>
      <c r="VCA14" s="433"/>
      <c r="VCB14" s="433"/>
      <c r="VCC14" s="433"/>
      <c r="VCD14" s="433"/>
      <c r="VCE14" s="433"/>
      <c r="VCF14" s="433"/>
      <c r="VCG14" s="433"/>
      <c r="VCH14" s="433"/>
      <c r="VCI14" s="433"/>
      <c r="VCJ14" s="433"/>
      <c r="VCK14" s="433"/>
      <c r="VCL14" s="433"/>
      <c r="VCM14" s="433"/>
      <c r="VCN14" s="433"/>
      <c r="VCO14" s="433"/>
      <c r="VCP14" s="433"/>
      <c r="VCQ14" s="433"/>
      <c r="VCR14" s="433"/>
      <c r="VCS14" s="433"/>
      <c r="VCT14" s="433"/>
      <c r="VCU14" s="433"/>
      <c r="VCV14" s="433"/>
      <c r="VCW14" s="433"/>
      <c r="VCX14" s="433"/>
      <c r="VCY14" s="433"/>
      <c r="VCZ14" s="433"/>
      <c r="VDA14" s="433"/>
      <c r="VDB14" s="433"/>
      <c r="VDC14" s="433"/>
      <c r="VDD14" s="433"/>
      <c r="VDE14" s="433"/>
      <c r="VDF14" s="433"/>
      <c r="VDG14" s="433"/>
      <c r="VDH14" s="433"/>
      <c r="VDI14" s="433"/>
      <c r="VDJ14" s="433"/>
      <c r="VDK14" s="433"/>
      <c r="VDL14" s="433"/>
      <c r="VDM14" s="433"/>
      <c r="VDN14" s="433"/>
      <c r="VDO14" s="433"/>
      <c r="VDP14" s="433"/>
      <c r="VDQ14" s="433"/>
      <c r="VDR14" s="433"/>
      <c r="VDS14" s="433"/>
      <c r="VDT14" s="433"/>
      <c r="VDU14" s="433"/>
      <c r="VDV14" s="433"/>
      <c r="VDW14" s="433"/>
      <c r="VDX14" s="433"/>
      <c r="VDY14" s="433"/>
      <c r="VDZ14" s="433"/>
      <c r="VEA14" s="433"/>
      <c r="VEB14" s="433"/>
      <c r="VEC14" s="433"/>
      <c r="VED14" s="433"/>
      <c r="VEE14" s="433"/>
      <c r="VEF14" s="433"/>
      <c r="VEG14" s="433"/>
      <c r="VEH14" s="433"/>
      <c r="VEI14" s="433"/>
      <c r="VEJ14" s="433"/>
      <c r="VEK14" s="433"/>
      <c r="VEL14" s="433"/>
      <c r="VEM14" s="433"/>
      <c r="VEN14" s="433"/>
      <c r="VEO14" s="433"/>
      <c r="VEP14" s="433"/>
      <c r="VEQ14" s="433"/>
      <c r="VER14" s="433"/>
      <c r="VES14" s="433"/>
      <c r="VET14" s="433"/>
      <c r="VEU14" s="433"/>
      <c r="VEV14" s="433"/>
      <c r="VEW14" s="433"/>
      <c r="VEX14" s="433"/>
      <c r="VEY14" s="433"/>
      <c r="VEZ14" s="433"/>
      <c r="VFA14" s="433"/>
      <c r="VFB14" s="433"/>
      <c r="VFC14" s="433"/>
      <c r="VFD14" s="433"/>
      <c r="VFE14" s="433"/>
      <c r="VFF14" s="433"/>
      <c r="VFG14" s="433"/>
      <c r="VFH14" s="433"/>
      <c r="VFI14" s="433"/>
      <c r="VFJ14" s="433"/>
      <c r="VFK14" s="433"/>
      <c r="VFL14" s="433"/>
      <c r="VFM14" s="433"/>
      <c r="VFN14" s="433"/>
      <c r="VFO14" s="433"/>
      <c r="VFP14" s="433"/>
      <c r="VFQ14" s="433"/>
      <c r="VFR14" s="433"/>
      <c r="VFS14" s="433"/>
      <c r="VFT14" s="433"/>
      <c r="VFU14" s="433"/>
      <c r="VFV14" s="433"/>
      <c r="VFW14" s="433"/>
      <c r="VFX14" s="433"/>
      <c r="VFY14" s="433"/>
      <c r="VFZ14" s="433"/>
      <c r="VGA14" s="433"/>
      <c r="VGB14" s="433"/>
      <c r="VGC14" s="433"/>
      <c r="VGD14" s="433"/>
      <c r="VGE14" s="433"/>
      <c r="VGF14" s="433"/>
      <c r="VGG14" s="433"/>
      <c r="VGH14" s="433"/>
      <c r="VGI14" s="433"/>
      <c r="VGJ14" s="433"/>
      <c r="VGK14" s="433"/>
      <c r="VGL14" s="433"/>
      <c r="VGM14" s="433"/>
      <c r="VGN14" s="433"/>
      <c r="VGO14" s="433"/>
      <c r="VGP14" s="433"/>
      <c r="VGQ14" s="433"/>
      <c r="VGR14" s="433"/>
      <c r="VGS14" s="433"/>
      <c r="VGT14" s="433"/>
      <c r="VGU14" s="433"/>
      <c r="VGV14" s="433"/>
      <c r="VGW14" s="433"/>
      <c r="VGX14" s="433"/>
      <c r="VGY14" s="433"/>
      <c r="VGZ14" s="433"/>
      <c r="VHA14" s="433"/>
      <c r="VHB14" s="433"/>
      <c r="VHC14" s="433"/>
      <c r="VHD14" s="433"/>
      <c r="VHE14" s="433"/>
      <c r="VHF14" s="433"/>
      <c r="VHG14" s="433"/>
      <c r="VHH14" s="433"/>
      <c r="VHI14" s="433"/>
      <c r="VHJ14" s="433"/>
      <c r="VHK14" s="433"/>
      <c r="VHL14" s="433"/>
      <c r="VHM14" s="433"/>
      <c r="VHN14" s="433"/>
      <c r="VHO14" s="433"/>
      <c r="VHP14" s="433"/>
      <c r="VHQ14" s="433"/>
      <c r="VHR14" s="433"/>
      <c r="VHS14" s="433"/>
      <c r="VHT14" s="433"/>
      <c r="VHU14" s="433"/>
      <c r="VHV14" s="433"/>
      <c r="VHW14" s="433"/>
      <c r="VHX14" s="433"/>
      <c r="VHY14" s="433"/>
      <c r="VHZ14" s="433"/>
      <c r="VIA14" s="433"/>
      <c r="VIB14" s="433"/>
      <c r="VIC14" s="433"/>
      <c r="VID14" s="433"/>
      <c r="VIE14" s="433"/>
      <c r="VIF14" s="433"/>
      <c r="VIG14" s="433"/>
      <c r="VIH14" s="433"/>
      <c r="VII14" s="433"/>
      <c r="VIJ14" s="433"/>
      <c r="VIK14" s="433"/>
      <c r="VIL14" s="433"/>
      <c r="VIM14" s="433"/>
      <c r="VIN14" s="433"/>
      <c r="VIO14" s="433"/>
      <c r="VIP14" s="433"/>
      <c r="VIQ14" s="433"/>
      <c r="VIR14" s="433"/>
      <c r="VIS14" s="433"/>
      <c r="VIT14" s="433"/>
      <c r="VIU14" s="433"/>
      <c r="VIV14" s="433"/>
      <c r="VIW14" s="433"/>
      <c r="VIX14" s="433"/>
      <c r="VIY14" s="433"/>
      <c r="VIZ14" s="433"/>
      <c r="VJA14" s="433"/>
      <c r="VJB14" s="433"/>
      <c r="VJC14" s="433"/>
      <c r="VJD14" s="433"/>
      <c r="VJE14" s="433"/>
      <c r="VJF14" s="433"/>
      <c r="VJG14" s="433"/>
      <c r="VJH14" s="433"/>
      <c r="VJI14" s="433"/>
      <c r="VJJ14" s="433"/>
      <c r="VJK14" s="433"/>
      <c r="VJL14" s="433"/>
      <c r="VJM14" s="433"/>
      <c r="VJN14" s="433"/>
      <c r="VJO14" s="433"/>
      <c r="VJP14" s="433"/>
      <c r="VJQ14" s="433"/>
      <c r="VJR14" s="433"/>
      <c r="VJS14" s="433"/>
      <c r="VJT14" s="433"/>
      <c r="VJU14" s="433"/>
      <c r="VJV14" s="433"/>
      <c r="VJW14" s="433"/>
      <c r="VJX14" s="433"/>
      <c r="VJY14" s="433"/>
      <c r="VJZ14" s="433"/>
      <c r="VKA14" s="433"/>
      <c r="VKB14" s="433"/>
      <c r="VKC14" s="433"/>
      <c r="VKD14" s="433"/>
      <c r="VKE14" s="433"/>
      <c r="VKF14" s="433"/>
      <c r="VKG14" s="433"/>
      <c r="VKH14" s="433"/>
      <c r="VKI14" s="433"/>
      <c r="VKJ14" s="433"/>
      <c r="VKK14" s="433"/>
      <c r="VKL14" s="433"/>
      <c r="VKM14" s="433"/>
      <c r="VKN14" s="433"/>
      <c r="VKO14" s="433"/>
      <c r="VKP14" s="433"/>
      <c r="VKQ14" s="433"/>
      <c r="VKR14" s="433"/>
      <c r="VKS14" s="433"/>
      <c r="VKT14" s="433"/>
      <c r="VKU14" s="433"/>
      <c r="VKV14" s="433"/>
      <c r="VKW14" s="433"/>
      <c r="VKX14" s="433"/>
      <c r="VKY14" s="433"/>
      <c r="VKZ14" s="433"/>
      <c r="VLA14" s="433"/>
      <c r="VLB14" s="433"/>
      <c r="VLC14" s="433"/>
      <c r="VLD14" s="433"/>
      <c r="VLE14" s="433"/>
      <c r="VLF14" s="433"/>
      <c r="VLG14" s="433"/>
      <c r="VLH14" s="433"/>
      <c r="VLI14" s="433"/>
      <c r="VLJ14" s="433"/>
      <c r="VLK14" s="433"/>
      <c r="VLL14" s="433"/>
      <c r="VLM14" s="433"/>
      <c r="VLN14" s="433"/>
      <c r="VLO14" s="433"/>
      <c r="VLP14" s="433"/>
      <c r="VLQ14" s="433"/>
      <c r="VLR14" s="433"/>
      <c r="VLS14" s="433"/>
      <c r="VLT14" s="433"/>
      <c r="VLU14" s="433"/>
      <c r="VLV14" s="433"/>
      <c r="VLW14" s="433"/>
      <c r="VLX14" s="433"/>
      <c r="VLY14" s="433"/>
      <c r="VLZ14" s="433"/>
      <c r="VMA14" s="433"/>
      <c r="VMB14" s="433"/>
      <c r="VMC14" s="433"/>
      <c r="VMD14" s="433"/>
      <c r="VME14" s="433"/>
      <c r="VMF14" s="433"/>
      <c r="VMG14" s="433"/>
      <c r="VMH14" s="433"/>
      <c r="VMI14" s="433"/>
      <c r="VMJ14" s="433"/>
      <c r="VMK14" s="433"/>
      <c r="VML14" s="433"/>
      <c r="VMM14" s="433"/>
      <c r="VMN14" s="433"/>
      <c r="VMO14" s="433"/>
      <c r="VMP14" s="433"/>
      <c r="VMQ14" s="433"/>
      <c r="VMR14" s="433"/>
      <c r="VMS14" s="433"/>
      <c r="VMT14" s="433"/>
      <c r="VMU14" s="433"/>
      <c r="VMV14" s="433"/>
      <c r="VMW14" s="433"/>
      <c r="VMX14" s="433"/>
      <c r="VMY14" s="433"/>
      <c r="VMZ14" s="433"/>
      <c r="VNA14" s="433"/>
      <c r="VNB14" s="433"/>
      <c r="VNC14" s="433"/>
      <c r="VND14" s="433"/>
      <c r="VNE14" s="433"/>
      <c r="VNF14" s="433"/>
      <c r="VNG14" s="433"/>
      <c r="VNH14" s="433"/>
      <c r="VNI14" s="433"/>
      <c r="VNJ14" s="433"/>
      <c r="VNK14" s="433"/>
      <c r="VNL14" s="433"/>
      <c r="VNM14" s="433"/>
      <c r="VNN14" s="433"/>
      <c r="VNO14" s="433"/>
      <c r="VNP14" s="433"/>
      <c r="VNQ14" s="433"/>
      <c r="VNR14" s="433"/>
      <c r="VNS14" s="433"/>
      <c r="VNT14" s="433"/>
      <c r="VNU14" s="433"/>
      <c r="VNV14" s="433"/>
      <c r="VNW14" s="433"/>
      <c r="VNX14" s="433"/>
      <c r="VNY14" s="433"/>
      <c r="VNZ14" s="433"/>
      <c r="VOA14" s="433"/>
      <c r="VOB14" s="433"/>
      <c r="VOC14" s="433"/>
      <c r="VOD14" s="433"/>
      <c r="VOE14" s="433"/>
      <c r="VOF14" s="433"/>
      <c r="VOG14" s="433"/>
      <c r="VOH14" s="433"/>
      <c r="VOI14" s="433"/>
      <c r="VOJ14" s="433"/>
      <c r="VOK14" s="433"/>
      <c r="VOL14" s="433"/>
      <c r="VOM14" s="433"/>
      <c r="VON14" s="433"/>
      <c r="VOO14" s="433"/>
      <c r="VOP14" s="433"/>
      <c r="VOQ14" s="433"/>
      <c r="VOR14" s="433"/>
      <c r="VOS14" s="433"/>
      <c r="VOT14" s="433"/>
      <c r="VOU14" s="433"/>
      <c r="VOV14" s="433"/>
      <c r="VOW14" s="433"/>
      <c r="VOX14" s="433"/>
      <c r="VOY14" s="433"/>
      <c r="VOZ14" s="433"/>
      <c r="VPA14" s="433"/>
      <c r="VPB14" s="433"/>
      <c r="VPC14" s="433"/>
      <c r="VPD14" s="433"/>
      <c r="VPE14" s="433"/>
      <c r="VPF14" s="433"/>
      <c r="VPG14" s="433"/>
      <c r="VPH14" s="433"/>
      <c r="VPI14" s="433"/>
      <c r="VPJ14" s="433"/>
      <c r="VPK14" s="433"/>
      <c r="VPL14" s="433"/>
      <c r="VPM14" s="433"/>
      <c r="VPN14" s="433"/>
      <c r="VPO14" s="433"/>
      <c r="VPP14" s="433"/>
      <c r="VPQ14" s="433"/>
      <c r="VPR14" s="433"/>
      <c r="VPS14" s="433"/>
      <c r="VPT14" s="433"/>
      <c r="VPU14" s="433"/>
      <c r="VPV14" s="433"/>
      <c r="VPW14" s="433"/>
      <c r="VPX14" s="433"/>
      <c r="VPY14" s="433"/>
      <c r="VPZ14" s="433"/>
      <c r="VQA14" s="433"/>
      <c r="VQB14" s="433"/>
      <c r="VQC14" s="433"/>
      <c r="VQD14" s="433"/>
      <c r="VQE14" s="433"/>
      <c r="VQF14" s="433"/>
      <c r="VQG14" s="433"/>
      <c r="VQH14" s="433"/>
      <c r="VQI14" s="433"/>
      <c r="VQJ14" s="433"/>
      <c r="VQK14" s="433"/>
      <c r="VQL14" s="433"/>
      <c r="VQM14" s="433"/>
      <c r="VQN14" s="433"/>
      <c r="VQO14" s="433"/>
      <c r="VQP14" s="433"/>
      <c r="VQQ14" s="433"/>
      <c r="VQR14" s="433"/>
      <c r="VQS14" s="433"/>
      <c r="VQT14" s="433"/>
      <c r="VQU14" s="433"/>
      <c r="VQV14" s="433"/>
      <c r="VQW14" s="433"/>
      <c r="VQX14" s="433"/>
      <c r="VQY14" s="433"/>
      <c r="VQZ14" s="433"/>
      <c r="VRA14" s="433"/>
      <c r="VRB14" s="433"/>
      <c r="VRC14" s="433"/>
      <c r="VRD14" s="433"/>
      <c r="VRE14" s="433"/>
      <c r="VRF14" s="433"/>
      <c r="VRG14" s="433"/>
      <c r="VRH14" s="433"/>
      <c r="VRI14" s="433"/>
      <c r="VRJ14" s="433"/>
      <c r="VRK14" s="433"/>
      <c r="VRL14" s="433"/>
      <c r="VRM14" s="433"/>
      <c r="VRN14" s="433"/>
      <c r="VRO14" s="433"/>
      <c r="VRP14" s="433"/>
      <c r="VRQ14" s="433"/>
      <c r="VRR14" s="433"/>
      <c r="VRS14" s="433"/>
      <c r="VRT14" s="433"/>
      <c r="VRU14" s="433"/>
      <c r="VRV14" s="433"/>
      <c r="VRW14" s="433"/>
      <c r="VRX14" s="433"/>
      <c r="VRY14" s="433"/>
      <c r="VRZ14" s="433"/>
      <c r="VSA14" s="433"/>
      <c r="VSB14" s="433"/>
      <c r="VSC14" s="433"/>
      <c r="VSD14" s="433"/>
      <c r="VSE14" s="433"/>
      <c r="VSF14" s="433"/>
      <c r="VSG14" s="433"/>
      <c r="VSH14" s="433"/>
      <c r="VSI14" s="433"/>
      <c r="VSJ14" s="433"/>
      <c r="VSK14" s="433"/>
      <c r="VSL14" s="433"/>
      <c r="VSM14" s="433"/>
      <c r="VSN14" s="433"/>
      <c r="VSO14" s="433"/>
      <c r="VSP14" s="433"/>
      <c r="VSQ14" s="433"/>
      <c r="VSR14" s="433"/>
      <c r="VSS14" s="433"/>
      <c r="VST14" s="433"/>
      <c r="VSU14" s="433"/>
      <c r="VSV14" s="433"/>
      <c r="VSW14" s="433"/>
      <c r="VSX14" s="433"/>
      <c r="VSY14" s="433"/>
      <c r="VSZ14" s="433"/>
      <c r="VTA14" s="433"/>
      <c r="VTB14" s="433"/>
      <c r="VTC14" s="433"/>
      <c r="VTD14" s="433"/>
      <c r="VTE14" s="433"/>
      <c r="VTF14" s="433"/>
      <c r="VTG14" s="433"/>
      <c r="VTH14" s="433"/>
      <c r="VTI14" s="433"/>
      <c r="VTJ14" s="433"/>
      <c r="VTK14" s="433"/>
      <c r="VTL14" s="433"/>
      <c r="VTM14" s="433"/>
      <c r="VTN14" s="433"/>
      <c r="VTO14" s="433"/>
      <c r="VTP14" s="433"/>
      <c r="VTQ14" s="433"/>
      <c r="VTR14" s="433"/>
      <c r="VTS14" s="433"/>
      <c r="VTT14" s="433"/>
      <c r="VTU14" s="433"/>
      <c r="VTV14" s="433"/>
      <c r="VTW14" s="433"/>
      <c r="VTX14" s="433"/>
      <c r="VTY14" s="433"/>
      <c r="VTZ14" s="433"/>
      <c r="VUA14" s="433"/>
      <c r="VUB14" s="433"/>
      <c r="VUC14" s="433"/>
      <c r="VUD14" s="433"/>
      <c r="VUE14" s="433"/>
      <c r="VUF14" s="433"/>
      <c r="VUG14" s="433"/>
      <c r="VUH14" s="433"/>
      <c r="VUI14" s="433"/>
      <c r="VUJ14" s="433"/>
      <c r="VUK14" s="433"/>
      <c r="VUL14" s="433"/>
      <c r="VUM14" s="433"/>
      <c r="VUN14" s="433"/>
      <c r="VUO14" s="433"/>
      <c r="VUP14" s="433"/>
      <c r="VUQ14" s="433"/>
      <c r="VUR14" s="433"/>
      <c r="VUS14" s="433"/>
      <c r="VUT14" s="433"/>
      <c r="VUU14" s="433"/>
      <c r="VUV14" s="433"/>
      <c r="VUW14" s="433"/>
      <c r="VUX14" s="433"/>
      <c r="VUY14" s="433"/>
      <c r="VUZ14" s="433"/>
      <c r="VVA14" s="433"/>
      <c r="VVB14" s="433"/>
      <c r="VVC14" s="433"/>
      <c r="VVD14" s="433"/>
      <c r="VVE14" s="433"/>
      <c r="VVF14" s="433"/>
      <c r="VVG14" s="433"/>
      <c r="VVH14" s="433"/>
      <c r="VVI14" s="433"/>
      <c r="VVJ14" s="433"/>
      <c r="VVK14" s="433"/>
      <c r="VVL14" s="433"/>
      <c r="VVM14" s="433"/>
      <c r="VVN14" s="433"/>
      <c r="VVO14" s="433"/>
      <c r="VVP14" s="433"/>
      <c r="VVQ14" s="433"/>
      <c r="VVR14" s="433"/>
      <c r="VVS14" s="433"/>
      <c r="VVT14" s="433"/>
      <c r="VVU14" s="433"/>
      <c r="VVV14" s="433"/>
      <c r="VVW14" s="433"/>
      <c r="VVX14" s="433"/>
      <c r="VVY14" s="433"/>
      <c r="VVZ14" s="433"/>
      <c r="VWA14" s="433"/>
      <c r="VWB14" s="433"/>
      <c r="VWC14" s="433"/>
      <c r="VWD14" s="433"/>
      <c r="VWE14" s="433"/>
      <c r="VWF14" s="433"/>
      <c r="VWG14" s="433"/>
      <c r="VWH14" s="433"/>
      <c r="VWI14" s="433"/>
      <c r="VWJ14" s="433"/>
      <c r="VWK14" s="433"/>
      <c r="VWL14" s="433"/>
      <c r="VWM14" s="433"/>
      <c r="VWN14" s="433"/>
      <c r="VWO14" s="433"/>
      <c r="VWP14" s="433"/>
      <c r="VWQ14" s="433"/>
      <c r="VWR14" s="433"/>
      <c r="VWS14" s="433"/>
      <c r="VWT14" s="433"/>
      <c r="VWU14" s="433"/>
      <c r="VWV14" s="433"/>
      <c r="VWW14" s="433"/>
      <c r="VWX14" s="433"/>
      <c r="VWY14" s="433"/>
      <c r="VWZ14" s="433"/>
      <c r="VXA14" s="433"/>
      <c r="VXB14" s="433"/>
      <c r="VXC14" s="433"/>
      <c r="VXD14" s="433"/>
      <c r="VXE14" s="433"/>
      <c r="VXF14" s="433"/>
      <c r="VXG14" s="433"/>
      <c r="VXH14" s="433"/>
      <c r="VXI14" s="433"/>
      <c r="VXJ14" s="433"/>
      <c r="VXK14" s="433"/>
      <c r="VXL14" s="433"/>
      <c r="VXM14" s="433"/>
      <c r="VXN14" s="433"/>
      <c r="VXO14" s="433"/>
      <c r="VXP14" s="433"/>
      <c r="VXQ14" s="433"/>
      <c r="VXR14" s="433"/>
      <c r="VXS14" s="433"/>
      <c r="VXT14" s="433"/>
      <c r="VXU14" s="433"/>
      <c r="VXV14" s="433"/>
      <c r="VXW14" s="433"/>
      <c r="VXX14" s="433"/>
      <c r="VXY14" s="433"/>
      <c r="VXZ14" s="433"/>
      <c r="VYA14" s="433"/>
      <c r="VYB14" s="433"/>
      <c r="VYC14" s="433"/>
      <c r="VYD14" s="433"/>
      <c r="VYE14" s="433"/>
      <c r="VYF14" s="433"/>
      <c r="VYG14" s="433"/>
      <c r="VYH14" s="433"/>
      <c r="VYI14" s="433"/>
      <c r="VYJ14" s="433"/>
      <c r="VYK14" s="433"/>
      <c r="VYL14" s="433"/>
      <c r="VYM14" s="433"/>
      <c r="VYN14" s="433"/>
      <c r="VYO14" s="433"/>
      <c r="VYP14" s="433"/>
      <c r="VYQ14" s="433"/>
      <c r="VYR14" s="433"/>
      <c r="VYS14" s="433"/>
      <c r="VYT14" s="433"/>
      <c r="VYU14" s="433"/>
      <c r="VYV14" s="433"/>
      <c r="VYW14" s="433"/>
      <c r="VYX14" s="433"/>
      <c r="VYY14" s="433"/>
      <c r="VYZ14" s="433"/>
      <c r="VZA14" s="433"/>
      <c r="VZB14" s="433"/>
      <c r="VZC14" s="433"/>
      <c r="VZD14" s="433"/>
      <c r="VZE14" s="433"/>
      <c r="VZF14" s="433"/>
      <c r="VZG14" s="433"/>
      <c r="VZH14" s="433"/>
      <c r="VZI14" s="433"/>
      <c r="VZJ14" s="433"/>
      <c r="VZK14" s="433"/>
      <c r="VZL14" s="433"/>
      <c r="VZM14" s="433"/>
      <c r="VZN14" s="433"/>
      <c r="VZO14" s="433"/>
      <c r="VZP14" s="433"/>
      <c r="VZQ14" s="433"/>
      <c r="VZR14" s="433"/>
      <c r="VZS14" s="433"/>
      <c r="VZT14" s="433"/>
      <c r="VZU14" s="433"/>
      <c r="VZV14" s="433"/>
      <c r="VZW14" s="433"/>
      <c r="VZX14" s="433"/>
      <c r="VZY14" s="433"/>
      <c r="VZZ14" s="433"/>
      <c r="WAA14" s="433"/>
      <c r="WAB14" s="433"/>
      <c r="WAC14" s="433"/>
      <c r="WAD14" s="433"/>
      <c r="WAE14" s="433"/>
      <c r="WAF14" s="433"/>
      <c r="WAG14" s="433"/>
      <c r="WAH14" s="433"/>
      <c r="WAI14" s="433"/>
      <c r="WAJ14" s="433"/>
      <c r="WAK14" s="433"/>
      <c r="WAL14" s="433"/>
      <c r="WAM14" s="433"/>
      <c r="WAN14" s="433"/>
      <c r="WAO14" s="433"/>
      <c r="WAP14" s="433"/>
      <c r="WAQ14" s="433"/>
      <c r="WAR14" s="433"/>
      <c r="WAS14" s="433"/>
      <c r="WAT14" s="433"/>
      <c r="WAU14" s="433"/>
      <c r="WAV14" s="433"/>
      <c r="WAW14" s="433"/>
      <c r="WAX14" s="433"/>
      <c r="WAY14" s="433"/>
      <c r="WAZ14" s="433"/>
      <c r="WBA14" s="433"/>
      <c r="WBB14" s="433"/>
      <c r="WBC14" s="433"/>
      <c r="WBD14" s="433"/>
      <c r="WBE14" s="433"/>
      <c r="WBF14" s="433"/>
      <c r="WBG14" s="433"/>
      <c r="WBH14" s="433"/>
      <c r="WBI14" s="433"/>
      <c r="WBJ14" s="433"/>
      <c r="WBK14" s="433"/>
      <c r="WBL14" s="433"/>
      <c r="WBM14" s="433"/>
      <c r="WBN14" s="433"/>
      <c r="WBO14" s="433"/>
      <c r="WBP14" s="433"/>
      <c r="WBQ14" s="433"/>
      <c r="WBR14" s="433"/>
      <c r="WBS14" s="433"/>
      <c r="WBT14" s="433"/>
      <c r="WBU14" s="433"/>
      <c r="WBV14" s="433"/>
      <c r="WBW14" s="433"/>
      <c r="WBX14" s="433"/>
      <c r="WBY14" s="433"/>
      <c r="WBZ14" s="433"/>
      <c r="WCA14" s="433"/>
      <c r="WCB14" s="433"/>
      <c r="WCC14" s="433"/>
      <c r="WCD14" s="433"/>
      <c r="WCE14" s="433"/>
      <c r="WCF14" s="433"/>
      <c r="WCG14" s="433"/>
      <c r="WCH14" s="433"/>
      <c r="WCI14" s="433"/>
      <c r="WCJ14" s="433"/>
      <c r="WCK14" s="433"/>
      <c r="WCL14" s="433"/>
      <c r="WCM14" s="433"/>
      <c r="WCN14" s="433"/>
      <c r="WCO14" s="433"/>
      <c r="WCP14" s="433"/>
      <c r="WCQ14" s="433"/>
      <c r="WCR14" s="433"/>
      <c r="WCS14" s="433"/>
      <c r="WCT14" s="433"/>
      <c r="WCU14" s="433"/>
      <c r="WCV14" s="433"/>
      <c r="WCW14" s="433"/>
      <c r="WCX14" s="433"/>
      <c r="WCY14" s="433"/>
      <c r="WCZ14" s="433"/>
      <c r="WDA14" s="433"/>
      <c r="WDB14" s="433"/>
      <c r="WDC14" s="433"/>
      <c r="WDD14" s="433"/>
      <c r="WDE14" s="433"/>
      <c r="WDF14" s="433"/>
      <c r="WDG14" s="433"/>
      <c r="WDH14" s="433"/>
      <c r="WDI14" s="433"/>
      <c r="WDJ14" s="433"/>
      <c r="WDK14" s="433"/>
      <c r="WDL14" s="433"/>
      <c r="WDM14" s="433"/>
      <c r="WDN14" s="433"/>
      <c r="WDO14" s="433"/>
      <c r="WDP14" s="433"/>
      <c r="WDQ14" s="433"/>
      <c r="WDR14" s="433"/>
      <c r="WDS14" s="433"/>
      <c r="WDT14" s="433"/>
      <c r="WDU14" s="433"/>
      <c r="WDV14" s="433"/>
      <c r="WDW14" s="433"/>
      <c r="WDX14" s="433"/>
      <c r="WDY14" s="433"/>
      <c r="WDZ14" s="433"/>
      <c r="WEA14" s="433"/>
      <c r="WEB14" s="433"/>
      <c r="WEC14" s="433"/>
      <c r="WED14" s="433"/>
      <c r="WEE14" s="433"/>
      <c r="WEF14" s="433"/>
      <c r="WEG14" s="433"/>
      <c r="WEH14" s="433"/>
      <c r="WEI14" s="433"/>
      <c r="WEJ14" s="433"/>
      <c r="WEK14" s="433"/>
      <c r="WEL14" s="433"/>
      <c r="WEM14" s="433"/>
      <c r="WEN14" s="433"/>
      <c r="WEO14" s="433"/>
      <c r="WEP14" s="433"/>
      <c r="WEQ14" s="433"/>
      <c r="WER14" s="433"/>
      <c r="WES14" s="433"/>
      <c r="WET14" s="433"/>
      <c r="WEU14" s="433"/>
      <c r="WEV14" s="433"/>
      <c r="WEW14" s="433"/>
      <c r="WEX14" s="433"/>
      <c r="WEY14" s="433"/>
      <c r="WEZ14" s="433"/>
      <c r="WFA14" s="433"/>
      <c r="WFB14" s="433"/>
      <c r="WFC14" s="433"/>
      <c r="WFD14" s="433"/>
      <c r="WFE14" s="433"/>
      <c r="WFF14" s="433"/>
      <c r="WFG14" s="433"/>
      <c r="WFH14" s="433"/>
      <c r="WFI14" s="433"/>
      <c r="WFJ14" s="433"/>
      <c r="WFK14" s="433"/>
      <c r="WFL14" s="433"/>
      <c r="WFM14" s="433"/>
      <c r="WFN14" s="433"/>
      <c r="WFO14" s="433"/>
      <c r="WFP14" s="433"/>
      <c r="WFQ14" s="433"/>
      <c r="WFR14" s="433"/>
      <c r="WFS14" s="433"/>
      <c r="WFT14" s="433"/>
      <c r="WFU14" s="433"/>
      <c r="WFV14" s="433"/>
      <c r="WFW14" s="433"/>
      <c r="WFX14" s="433"/>
      <c r="WFY14" s="433"/>
      <c r="WFZ14" s="433"/>
      <c r="WGA14" s="433"/>
      <c r="WGB14" s="433"/>
      <c r="WGC14" s="433"/>
      <c r="WGD14" s="433"/>
      <c r="WGE14" s="433"/>
      <c r="WGF14" s="433"/>
      <c r="WGG14" s="433"/>
      <c r="WGH14" s="433"/>
      <c r="WGI14" s="433"/>
      <c r="WGJ14" s="433"/>
      <c r="WGK14" s="433"/>
      <c r="WGL14" s="433"/>
      <c r="WGM14" s="433"/>
      <c r="WGN14" s="433"/>
      <c r="WGO14" s="433"/>
      <c r="WGP14" s="433"/>
      <c r="WGQ14" s="433"/>
      <c r="WGR14" s="433"/>
      <c r="WGS14" s="433"/>
      <c r="WGT14" s="433"/>
      <c r="WGU14" s="433"/>
      <c r="WGV14" s="433"/>
      <c r="WGW14" s="433"/>
      <c r="WGX14" s="433"/>
      <c r="WGY14" s="433"/>
      <c r="WGZ14" s="433"/>
      <c r="WHA14" s="433"/>
      <c r="WHB14" s="433"/>
      <c r="WHC14" s="433"/>
      <c r="WHD14" s="433"/>
      <c r="WHE14" s="433"/>
      <c r="WHF14" s="433"/>
      <c r="WHG14" s="433"/>
      <c r="WHH14" s="433"/>
      <c r="WHI14" s="433"/>
      <c r="WHJ14" s="433"/>
      <c r="WHK14" s="433"/>
      <c r="WHL14" s="433"/>
      <c r="WHM14" s="433"/>
      <c r="WHN14" s="433"/>
      <c r="WHO14" s="433"/>
      <c r="WHP14" s="433"/>
      <c r="WHQ14" s="433"/>
      <c r="WHR14" s="433"/>
      <c r="WHS14" s="433"/>
      <c r="WHT14" s="433"/>
      <c r="WHU14" s="433"/>
      <c r="WHV14" s="433"/>
      <c r="WHW14" s="433"/>
      <c r="WHX14" s="433"/>
      <c r="WHY14" s="433"/>
      <c r="WHZ14" s="433"/>
      <c r="WIA14" s="433"/>
      <c r="WIB14" s="433"/>
      <c r="WIC14" s="433"/>
      <c r="WID14" s="433"/>
      <c r="WIE14" s="433"/>
      <c r="WIF14" s="433"/>
      <c r="WIG14" s="433"/>
      <c r="WIH14" s="433"/>
      <c r="WII14" s="433"/>
      <c r="WIJ14" s="433"/>
      <c r="WIK14" s="433"/>
      <c r="WIL14" s="433"/>
      <c r="WIM14" s="433"/>
      <c r="WIN14" s="433"/>
      <c r="WIO14" s="433"/>
      <c r="WIP14" s="433"/>
      <c r="WIQ14" s="433"/>
      <c r="WIR14" s="433"/>
      <c r="WIS14" s="433"/>
      <c r="WIT14" s="433"/>
      <c r="WIU14" s="433"/>
      <c r="WIV14" s="433"/>
      <c r="WIW14" s="433"/>
      <c r="WIX14" s="433"/>
      <c r="WIY14" s="433"/>
      <c r="WIZ14" s="433"/>
      <c r="WJA14" s="433"/>
      <c r="WJB14" s="433"/>
      <c r="WJC14" s="433"/>
      <c r="WJD14" s="433"/>
      <c r="WJE14" s="433"/>
      <c r="WJF14" s="433"/>
      <c r="WJG14" s="433"/>
      <c r="WJH14" s="433"/>
      <c r="WJI14" s="433"/>
      <c r="WJJ14" s="433"/>
      <c r="WJK14" s="433"/>
      <c r="WJL14" s="433"/>
      <c r="WJM14" s="433"/>
      <c r="WJN14" s="433"/>
      <c r="WJO14" s="433"/>
      <c r="WJP14" s="433"/>
      <c r="WJQ14" s="433"/>
      <c r="WJR14" s="433"/>
      <c r="WJS14" s="433"/>
      <c r="WJT14" s="433"/>
      <c r="WJU14" s="433"/>
      <c r="WJV14" s="433"/>
      <c r="WJW14" s="433"/>
      <c r="WJX14" s="433"/>
      <c r="WJY14" s="433"/>
      <c r="WJZ14" s="433"/>
      <c r="WKA14" s="433"/>
      <c r="WKB14" s="433"/>
      <c r="WKC14" s="433"/>
      <c r="WKD14" s="433"/>
      <c r="WKE14" s="433"/>
      <c r="WKF14" s="433"/>
      <c r="WKG14" s="433"/>
      <c r="WKH14" s="433"/>
      <c r="WKI14" s="433"/>
      <c r="WKJ14" s="433"/>
      <c r="WKK14" s="433"/>
      <c r="WKL14" s="433"/>
      <c r="WKM14" s="433"/>
      <c r="WKN14" s="433"/>
      <c r="WKO14" s="433"/>
      <c r="WKP14" s="433"/>
      <c r="WKQ14" s="433"/>
      <c r="WKR14" s="433"/>
      <c r="WKS14" s="433"/>
      <c r="WKT14" s="433"/>
      <c r="WKU14" s="433"/>
      <c r="WKV14" s="433"/>
      <c r="WKW14" s="433"/>
      <c r="WKX14" s="433"/>
      <c r="WKY14" s="433"/>
      <c r="WKZ14" s="433"/>
      <c r="WLA14" s="433"/>
      <c r="WLB14" s="433"/>
      <c r="WLC14" s="433"/>
      <c r="WLD14" s="433"/>
      <c r="WLE14" s="433"/>
      <c r="WLF14" s="433"/>
      <c r="WLG14" s="433"/>
      <c r="WLH14" s="433"/>
      <c r="WLI14" s="433"/>
      <c r="WLJ14" s="433"/>
      <c r="WLK14" s="433"/>
      <c r="WLL14" s="433"/>
      <c r="WLM14" s="433"/>
      <c r="WLN14" s="433"/>
      <c r="WLO14" s="433"/>
      <c r="WLP14" s="433"/>
      <c r="WLQ14" s="433"/>
      <c r="WLR14" s="433"/>
      <c r="WLS14" s="433"/>
      <c r="WLT14" s="433"/>
      <c r="WLU14" s="433"/>
      <c r="WLV14" s="433"/>
      <c r="WLW14" s="433"/>
      <c r="WLX14" s="433"/>
      <c r="WLY14" s="433"/>
      <c r="WLZ14" s="433"/>
      <c r="WMA14" s="433"/>
      <c r="WMB14" s="433"/>
      <c r="WMC14" s="433"/>
      <c r="WMD14" s="433"/>
      <c r="WME14" s="433"/>
      <c r="WMF14" s="433"/>
      <c r="WMG14" s="433"/>
      <c r="WMH14" s="433"/>
      <c r="WMI14" s="433"/>
      <c r="WMJ14" s="433"/>
      <c r="WMK14" s="433"/>
      <c r="WML14" s="433"/>
      <c r="WMM14" s="433"/>
      <c r="WMN14" s="433"/>
      <c r="WMO14" s="433"/>
      <c r="WMP14" s="433"/>
      <c r="WMQ14" s="433"/>
      <c r="WMR14" s="433"/>
      <c r="WMS14" s="433"/>
      <c r="WMT14" s="433"/>
      <c r="WMU14" s="433"/>
      <c r="WMV14" s="433"/>
      <c r="WMW14" s="433"/>
      <c r="WMX14" s="433"/>
      <c r="WMY14" s="433"/>
      <c r="WMZ14" s="433"/>
      <c r="WNA14" s="433"/>
      <c r="WNB14" s="433"/>
      <c r="WNC14" s="433"/>
      <c r="WND14" s="433"/>
      <c r="WNE14" s="433"/>
      <c r="WNF14" s="433"/>
      <c r="WNG14" s="433"/>
      <c r="WNH14" s="433"/>
      <c r="WNI14" s="433"/>
      <c r="WNJ14" s="433"/>
      <c r="WNK14" s="433"/>
      <c r="WNL14" s="433"/>
      <c r="WNM14" s="433"/>
      <c r="WNN14" s="433"/>
      <c r="WNO14" s="433"/>
      <c r="WNP14" s="433"/>
      <c r="WNQ14" s="433"/>
      <c r="WNR14" s="433"/>
      <c r="WNS14" s="433"/>
      <c r="WNT14" s="433"/>
      <c r="WNU14" s="433"/>
      <c r="WNV14" s="433"/>
      <c r="WNW14" s="433"/>
      <c r="WNX14" s="433"/>
      <c r="WNY14" s="433"/>
      <c r="WNZ14" s="433"/>
      <c r="WOA14" s="433"/>
      <c r="WOB14" s="433"/>
      <c r="WOC14" s="433"/>
      <c r="WOD14" s="433"/>
      <c r="WOE14" s="433"/>
      <c r="WOF14" s="433"/>
      <c r="WOG14" s="433"/>
      <c r="WOH14" s="433"/>
      <c r="WOI14" s="433"/>
      <c r="WOJ14" s="433"/>
      <c r="WOK14" s="433"/>
      <c r="WOL14" s="433"/>
      <c r="WOM14" s="433"/>
      <c r="WON14" s="433"/>
      <c r="WOO14" s="433"/>
      <c r="WOP14" s="433"/>
      <c r="WOQ14" s="433"/>
      <c r="WOR14" s="433"/>
      <c r="WOS14" s="433"/>
      <c r="WOT14" s="433"/>
      <c r="WOU14" s="433"/>
      <c r="WOV14" s="433"/>
      <c r="WOW14" s="433"/>
      <c r="WOX14" s="433"/>
      <c r="WOY14" s="433"/>
      <c r="WOZ14" s="433"/>
      <c r="WPA14" s="433"/>
      <c r="WPB14" s="433"/>
      <c r="WPC14" s="433"/>
      <c r="WPD14" s="433"/>
      <c r="WPE14" s="433"/>
      <c r="WPF14" s="433"/>
      <c r="WPG14" s="433"/>
      <c r="WPH14" s="433"/>
      <c r="WPI14" s="433"/>
      <c r="WPJ14" s="433"/>
      <c r="WPK14" s="433"/>
      <c r="WPL14" s="433"/>
      <c r="WPM14" s="433"/>
      <c r="WPN14" s="433"/>
      <c r="WPO14" s="433"/>
      <c r="WPP14" s="433"/>
      <c r="WPQ14" s="433"/>
      <c r="WPR14" s="433"/>
      <c r="WPS14" s="433"/>
      <c r="WPT14" s="433"/>
      <c r="WPU14" s="433"/>
      <c r="WPV14" s="433"/>
      <c r="WPW14" s="433"/>
      <c r="WPX14" s="433"/>
      <c r="WPY14" s="433"/>
      <c r="WPZ14" s="433"/>
      <c r="WQA14" s="433"/>
      <c r="WQB14" s="433"/>
      <c r="WQC14" s="433"/>
      <c r="WQD14" s="433"/>
      <c r="WQE14" s="433"/>
      <c r="WQF14" s="433"/>
      <c r="WQG14" s="433"/>
      <c r="WQH14" s="433"/>
      <c r="WQI14" s="433"/>
      <c r="WQJ14" s="433"/>
      <c r="WQK14" s="433"/>
      <c r="WQL14" s="433"/>
      <c r="WQM14" s="433"/>
      <c r="WQN14" s="433"/>
      <c r="WQO14" s="433"/>
      <c r="WQP14" s="433"/>
      <c r="WQQ14" s="433"/>
      <c r="WQR14" s="433"/>
      <c r="WQS14" s="433"/>
      <c r="WQT14" s="433"/>
      <c r="WQU14" s="433"/>
      <c r="WQV14" s="433"/>
      <c r="WQW14" s="433"/>
      <c r="WQX14" s="433"/>
      <c r="WQY14" s="433"/>
      <c r="WQZ14" s="433"/>
      <c r="WRA14" s="433"/>
      <c r="WRB14" s="433"/>
      <c r="WRC14" s="433"/>
      <c r="WRD14" s="433"/>
      <c r="WRE14" s="433"/>
      <c r="WRF14" s="433"/>
      <c r="WRG14" s="433"/>
      <c r="WRH14" s="433"/>
      <c r="WRI14" s="433"/>
      <c r="WRJ14" s="433"/>
      <c r="WRK14" s="433"/>
      <c r="WRL14" s="433"/>
      <c r="WRM14" s="433"/>
      <c r="WRN14" s="433"/>
      <c r="WRO14" s="433"/>
      <c r="WRP14" s="433"/>
      <c r="WRQ14" s="433"/>
      <c r="WRR14" s="433"/>
      <c r="WRS14" s="433"/>
      <c r="WRT14" s="433"/>
      <c r="WRU14" s="433"/>
      <c r="WRV14" s="433"/>
      <c r="WRW14" s="433"/>
      <c r="WRX14" s="433"/>
      <c r="WRY14" s="433"/>
      <c r="WRZ14" s="433"/>
      <c r="WSA14" s="433"/>
      <c r="WSB14" s="433"/>
      <c r="WSC14" s="433"/>
      <c r="WSD14" s="433"/>
      <c r="WSE14" s="433"/>
      <c r="WSF14" s="433"/>
      <c r="WSG14" s="433"/>
      <c r="WSH14" s="433"/>
      <c r="WSI14" s="433"/>
      <c r="WSJ14" s="433"/>
      <c r="WSK14" s="433"/>
      <c r="WSL14" s="433"/>
      <c r="WSM14" s="433"/>
      <c r="WSN14" s="433"/>
      <c r="WSO14" s="433"/>
      <c r="WSP14" s="433"/>
      <c r="WSQ14" s="433"/>
      <c r="WSR14" s="433"/>
      <c r="WSS14" s="433"/>
      <c r="WST14" s="433"/>
      <c r="WSU14" s="433"/>
      <c r="WSV14" s="433"/>
      <c r="WSW14" s="433"/>
      <c r="WSX14" s="433"/>
      <c r="WSY14" s="433"/>
      <c r="WSZ14" s="433"/>
      <c r="WTA14" s="433"/>
      <c r="WTB14" s="433"/>
      <c r="WTC14" s="433"/>
      <c r="WTD14" s="433"/>
      <c r="WTE14" s="433"/>
      <c r="WTF14" s="433"/>
      <c r="WTG14" s="433"/>
      <c r="WTH14" s="433"/>
      <c r="WTI14" s="433"/>
      <c r="WTJ14" s="433"/>
      <c r="WTK14" s="433"/>
      <c r="WTL14" s="433"/>
      <c r="WTM14" s="433"/>
      <c r="WTN14" s="433"/>
      <c r="WTO14" s="433"/>
      <c r="WTP14" s="433"/>
      <c r="WTQ14" s="433"/>
      <c r="WTR14" s="433"/>
      <c r="WTS14" s="433"/>
      <c r="WTT14" s="433"/>
      <c r="WTU14" s="433"/>
      <c r="WTV14" s="433"/>
      <c r="WTW14" s="433"/>
      <c r="WTX14" s="433"/>
      <c r="WTY14" s="433"/>
      <c r="WTZ14" s="433"/>
      <c r="WUA14" s="433"/>
      <c r="WUB14" s="433"/>
      <c r="WUC14" s="433"/>
      <c r="WUD14" s="433"/>
      <c r="WUE14" s="433"/>
      <c r="WUF14" s="433"/>
      <c r="WUG14" s="433"/>
      <c r="WUH14" s="433"/>
      <c r="WUI14" s="433"/>
      <c r="WUJ14" s="433"/>
      <c r="WUK14" s="433"/>
      <c r="WUL14" s="433"/>
      <c r="WUM14" s="433"/>
      <c r="WUN14" s="433"/>
      <c r="WUO14" s="433"/>
      <c r="WUP14" s="433"/>
      <c r="WUQ14" s="433"/>
      <c r="WUR14" s="433"/>
      <c r="WUS14" s="433"/>
      <c r="WUT14" s="433"/>
      <c r="WUU14" s="433"/>
      <c r="WUV14" s="433"/>
      <c r="WUW14" s="433"/>
      <c r="WUX14" s="433"/>
      <c r="WUY14" s="433"/>
      <c r="WUZ14" s="433"/>
      <c r="WVA14" s="433"/>
      <c r="WVB14" s="433"/>
      <c r="WVC14" s="433"/>
      <c r="WVD14" s="433"/>
      <c r="WVE14" s="433"/>
      <c r="WVF14" s="433"/>
      <c r="WVG14" s="433"/>
      <c r="WVH14" s="433"/>
      <c r="WVI14" s="433"/>
      <c r="WVJ14" s="433"/>
      <c r="WVK14" s="433"/>
      <c r="WVL14" s="433"/>
      <c r="WVM14" s="433"/>
      <c r="WVN14" s="433"/>
      <c r="WVO14" s="433"/>
      <c r="WVP14" s="433"/>
      <c r="WVQ14" s="433"/>
      <c r="WVR14" s="433"/>
      <c r="WVS14" s="433"/>
      <c r="WVT14" s="433"/>
      <c r="WVU14" s="433"/>
      <c r="WVV14" s="433"/>
      <c r="WVW14" s="433"/>
      <c r="WVX14" s="433"/>
      <c r="WVY14" s="433"/>
      <c r="WVZ14" s="433"/>
      <c r="WWA14" s="433"/>
      <c r="WWB14" s="433"/>
      <c r="WWC14" s="433"/>
      <c r="WWD14" s="433"/>
      <c r="WWE14" s="433"/>
      <c r="WWF14" s="433"/>
      <c r="WWG14" s="433"/>
      <c r="WWH14" s="433"/>
      <c r="WWI14" s="433"/>
      <c r="WWJ14" s="433"/>
      <c r="WWK14" s="433"/>
      <c r="WWL14" s="433"/>
      <c r="WWM14" s="433"/>
      <c r="WWN14" s="433"/>
      <c r="WWO14" s="433"/>
      <c r="WWP14" s="433"/>
      <c r="WWQ14" s="433"/>
      <c r="WWR14" s="433"/>
      <c r="WWS14" s="433"/>
      <c r="WWT14" s="433"/>
      <c r="WWU14" s="433"/>
      <c r="WWV14" s="433"/>
      <c r="WWW14" s="433"/>
      <c r="WWX14" s="433"/>
      <c r="WWY14" s="433"/>
      <c r="WWZ14" s="433"/>
      <c r="WXA14" s="433"/>
      <c r="WXB14" s="433"/>
      <c r="WXC14" s="433"/>
      <c r="WXD14" s="433"/>
      <c r="WXE14" s="433"/>
      <c r="WXF14" s="433"/>
      <c r="WXG14" s="433"/>
      <c r="WXH14" s="433"/>
      <c r="WXI14" s="433"/>
      <c r="WXJ14" s="433"/>
      <c r="WXK14" s="433"/>
      <c r="WXL14" s="433"/>
      <c r="WXM14" s="433"/>
      <c r="WXN14" s="433"/>
      <c r="WXO14" s="433"/>
      <c r="WXP14" s="433"/>
      <c r="WXQ14" s="433"/>
      <c r="WXR14" s="433"/>
      <c r="WXS14" s="433"/>
      <c r="WXT14" s="433"/>
      <c r="WXU14" s="433"/>
      <c r="WXV14" s="433"/>
      <c r="WXW14" s="433"/>
      <c r="WXX14" s="433"/>
      <c r="WXY14" s="433"/>
      <c r="WXZ14" s="433"/>
      <c r="WYA14" s="433"/>
      <c r="WYB14" s="433"/>
      <c r="WYC14" s="433"/>
      <c r="WYD14" s="433"/>
      <c r="WYE14" s="433"/>
      <c r="WYF14" s="433"/>
      <c r="WYG14" s="433"/>
      <c r="WYH14" s="433"/>
      <c r="WYI14" s="433"/>
      <c r="WYJ14" s="433"/>
      <c r="WYK14" s="433"/>
      <c r="WYL14" s="433"/>
      <c r="WYM14" s="433"/>
      <c r="WYN14" s="433"/>
      <c r="WYO14" s="433"/>
      <c r="WYP14" s="433"/>
      <c r="WYQ14" s="433"/>
      <c r="WYR14" s="433"/>
      <c r="WYS14" s="433"/>
      <c r="WYT14" s="433"/>
      <c r="WYU14" s="433"/>
      <c r="WYV14" s="433"/>
      <c r="WYW14" s="433"/>
      <c r="WYX14" s="433"/>
      <c r="WYY14" s="433"/>
      <c r="WYZ14" s="433"/>
      <c r="WZA14" s="433"/>
      <c r="WZB14" s="433"/>
      <c r="WZC14" s="433"/>
      <c r="WZD14" s="433"/>
      <c r="WZE14" s="433"/>
      <c r="WZF14" s="433"/>
      <c r="WZG14" s="433"/>
      <c r="WZH14" s="433"/>
      <c r="WZI14" s="433"/>
      <c r="WZJ14" s="433"/>
      <c r="WZK14" s="433"/>
      <c r="WZL14" s="433"/>
      <c r="WZM14" s="433"/>
      <c r="WZN14" s="433"/>
      <c r="WZO14" s="433"/>
      <c r="WZP14" s="433"/>
      <c r="WZQ14" s="433"/>
      <c r="WZR14" s="433"/>
      <c r="WZS14" s="433"/>
      <c r="WZT14" s="433"/>
      <c r="WZU14" s="433"/>
      <c r="WZV14" s="433"/>
      <c r="WZW14" s="433"/>
      <c r="WZX14" s="433"/>
      <c r="WZY14" s="433"/>
      <c r="WZZ14" s="433"/>
      <c r="XAA14" s="433"/>
      <c r="XAB14" s="433"/>
      <c r="XAC14" s="433"/>
      <c r="XAD14" s="433"/>
      <c r="XAE14" s="433"/>
      <c r="XAF14" s="433"/>
      <c r="XAG14" s="433"/>
      <c r="XAH14" s="433"/>
      <c r="XAI14" s="433"/>
      <c r="XAJ14" s="433"/>
      <c r="XAK14" s="433"/>
      <c r="XAL14" s="433"/>
      <c r="XAM14" s="433"/>
      <c r="XAN14" s="433"/>
      <c r="XAO14" s="433"/>
      <c r="XAP14" s="433"/>
      <c r="XAQ14" s="433"/>
      <c r="XAR14" s="433"/>
      <c r="XAS14" s="433"/>
      <c r="XAT14" s="433"/>
      <c r="XAU14" s="433"/>
      <c r="XAV14" s="433"/>
      <c r="XAW14" s="433"/>
      <c r="XAX14" s="433"/>
      <c r="XAY14" s="433"/>
      <c r="XAZ14" s="433"/>
      <c r="XBA14" s="433"/>
      <c r="XBB14" s="433"/>
      <c r="XBC14" s="433"/>
      <c r="XBD14" s="433"/>
      <c r="XBE14" s="433"/>
      <c r="XBF14" s="433"/>
      <c r="XBG14" s="433"/>
      <c r="XBH14" s="433"/>
      <c r="XBI14" s="433"/>
      <c r="XBJ14" s="433"/>
      <c r="XBK14" s="433"/>
      <c r="XBL14" s="433"/>
      <c r="XBM14" s="433"/>
      <c r="XBN14" s="433"/>
      <c r="XBO14" s="433"/>
      <c r="XBP14" s="433"/>
      <c r="XBQ14" s="433"/>
      <c r="XBR14" s="433"/>
      <c r="XBS14" s="433"/>
      <c r="XBT14" s="433"/>
      <c r="XBU14" s="433"/>
      <c r="XBV14" s="433"/>
      <c r="XBW14" s="433"/>
      <c r="XBX14" s="433"/>
      <c r="XBY14" s="433"/>
      <c r="XBZ14" s="433"/>
      <c r="XCA14" s="433"/>
      <c r="XCB14" s="433"/>
      <c r="XCC14" s="433"/>
      <c r="XCD14" s="433"/>
      <c r="XCE14" s="433"/>
      <c r="XCF14" s="433"/>
      <c r="XCG14" s="433"/>
      <c r="XCH14" s="433"/>
      <c r="XCI14" s="433"/>
      <c r="XCJ14" s="433"/>
      <c r="XCK14" s="433"/>
      <c r="XCL14" s="433"/>
      <c r="XCM14" s="433"/>
      <c r="XCN14" s="433"/>
      <c r="XCO14" s="433"/>
      <c r="XCP14" s="433"/>
      <c r="XCQ14" s="433"/>
      <c r="XCR14" s="433"/>
      <c r="XCS14" s="433"/>
      <c r="XCT14" s="433"/>
      <c r="XCU14" s="433"/>
      <c r="XCV14" s="433"/>
      <c r="XCW14" s="433"/>
      <c r="XCX14" s="433"/>
      <c r="XCY14" s="433"/>
      <c r="XCZ14" s="433"/>
      <c r="XDA14" s="433"/>
      <c r="XDB14" s="433"/>
      <c r="XDC14" s="433"/>
      <c r="XDD14" s="433"/>
      <c r="XDE14" s="433"/>
      <c r="XDF14" s="433"/>
      <c r="XDG14" s="433"/>
      <c r="XDH14" s="433"/>
      <c r="XDI14" s="433"/>
      <c r="XDJ14" s="433"/>
      <c r="XDK14" s="433"/>
      <c r="XDL14" s="433"/>
      <c r="XDM14" s="433"/>
      <c r="XDN14" s="433"/>
      <c r="XDO14" s="433"/>
      <c r="XDP14" s="433"/>
      <c r="XDQ14" s="433"/>
      <c r="XDR14" s="433"/>
      <c r="XDS14" s="433"/>
      <c r="XDT14" s="433"/>
      <c r="XDU14" s="433"/>
      <c r="XDV14" s="433"/>
      <c r="XDW14" s="433"/>
      <c r="XDX14" s="433"/>
      <c r="XDY14" s="433"/>
      <c r="XDZ14" s="433"/>
      <c r="XEA14" s="433"/>
      <c r="XEB14" s="433"/>
      <c r="XEC14" s="433"/>
      <c r="XED14" s="433"/>
      <c r="XEE14" s="433"/>
      <c r="XEF14" s="433"/>
      <c r="XEG14" s="433"/>
      <c r="XEH14" s="433"/>
      <c r="XEI14" s="433"/>
      <c r="XEJ14" s="433"/>
      <c r="XEK14" s="433"/>
      <c r="XEL14" s="433"/>
      <c r="XEM14" s="433"/>
      <c r="XEN14" s="433"/>
      <c r="XEO14" s="433"/>
      <c r="XEP14" s="433"/>
      <c r="XEQ14" s="433"/>
      <c r="XER14" s="433"/>
      <c r="XES14" s="433"/>
      <c r="XET14" s="433"/>
      <c r="XEU14" s="433"/>
      <c r="XEV14" s="433"/>
      <c r="XEW14" s="433"/>
      <c r="XEX14" s="433"/>
      <c r="XEY14" s="433"/>
      <c r="XEZ14" s="433"/>
      <c r="XFA14" s="433"/>
      <c r="XFB14" s="433"/>
      <c r="XFC14" s="433"/>
      <c r="XFD14" s="433"/>
    </row>
    <row r="15" spans="1:16384" s="46" customFormat="1" ht="42" customHeight="1" x14ac:dyDescent="0.45">
      <c r="A15" s="433" t="s">
        <v>487</v>
      </c>
      <c r="B15" s="433"/>
      <c r="C15" s="433"/>
      <c r="D15" s="433"/>
      <c r="E15" s="433"/>
      <c r="F15" s="433"/>
      <c r="G15" s="433"/>
      <c r="H15" s="433"/>
      <c r="I15" s="433"/>
      <c r="J15" s="433"/>
      <c r="K15" s="433"/>
      <c r="L15" s="433"/>
      <c r="O15" s="32"/>
      <c r="P15" s="32"/>
      <c r="Q15" s="32"/>
      <c r="R15" s="32"/>
      <c r="S15" s="32"/>
    </row>
    <row r="16" spans="1:16384" s="45" customFormat="1" ht="22.75" customHeight="1" x14ac:dyDescent="0.35">
      <c r="A16" s="434" t="s">
        <v>402</v>
      </c>
      <c r="B16" s="434"/>
      <c r="C16" s="434"/>
      <c r="D16" s="434"/>
      <c r="E16" s="434"/>
      <c r="F16" s="434"/>
      <c r="G16" s="434"/>
      <c r="H16" s="434"/>
      <c r="I16" s="434"/>
      <c r="J16" s="434"/>
      <c r="K16" s="434"/>
      <c r="L16" s="434"/>
    </row>
  </sheetData>
  <mergeCells count="1371">
    <mergeCell ref="XDQ14:XEB14"/>
    <mergeCell ref="XEC14:XEN14"/>
    <mergeCell ref="XEO14:XEZ14"/>
    <mergeCell ref="XFA14:XFD14"/>
    <mergeCell ref="XBI14:XBT14"/>
    <mergeCell ref="XBU14:XCF14"/>
    <mergeCell ref="XCG14:XCR14"/>
    <mergeCell ref="XCS14:XDD14"/>
    <mergeCell ref="XDE14:XDP14"/>
    <mergeCell ref="WZA14:WZL14"/>
    <mergeCell ref="WZM14:WZX14"/>
    <mergeCell ref="WZY14:XAJ14"/>
    <mergeCell ref="XAK14:XAV14"/>
    <mergeCell ref="XAW14:XBH14"/>
    <mergeCell ref="WWS14:WXD14"/>
    <mergeCell ref="WXE14:WXP14"/>
    <mergeCell ref="WXQ14:WYB14"/>
    <mergeCell ref="WYC14:WYN14"/>
    <mergeCell ref="WYO14:WYZ14"/>
    <mergeCell ref="WUK14:WUV14"/>
    <mergeCell ref="WUW14:WVH14"/>
    <mergeCell ref="WVI14:WVT14"/>
    <mergeCell ref="WVU14:WWF14"/>
    <mergeCell ref="WWG14:WWR14"/>
    <mergeCell ref="WSC14:WSN14"/>
    <mergeCell ref="WSO14:WSZ14"/>
    <mergeCell ref="WTA14:WTL14"/>
    <mergeCell ref="WTM14:WTX14"/>
    <mergeCell ref="WTY14:WUJ14"/>
    <mergeCell ref="WPU14:WQF14"/>
    <mergeCell ref="WQG14:WQR14"/>
    <mergeCell ref="WQS14:WRD14"/>
    <mergeCell ref="WRE14:WRP14"/>
    <mergeCell ref="WRQ14:WSB14"/>
    <mergeCell ref="WNM14:WNX14"/>
    <mergeCell ref="WNY14:WOJ14"/>
    <mergeCell ref="WOK14:WOV14"/>
    <mergeCell ref="WOW14:WPH14"/>
    <mergeCell ref="WPI14:WPT14"/>
    <mergeCell ref="WLE14:WLP14"/>
    <mergeCell ref="WLQ14:WMB14"/>
    <mergeCell ref="WMC14:WMN14"/>
    <mergeCell ref="WMO14:WMZ14"/>
    <mergeCell ref="WNA14:WNL14"/>
    <mergeCell ref="WIW14:WJH14"/>
    <mergeCell ref="WJI14:WJT14"/>
    <mergeCell ref="WJU14:WKF14"/>
    <mergeCell ref="WKG14:WKR14"/>
    <mergeCell ref="WKS14:WLD14"/>
    <mergeCell ref="WGO14:WGZ14"/>
    <mergeCell ref="WHA14:WHL14"/>
    <mergeCell ref="WHM14:WHX14"/>
    <mergeCell ref="WHY14:WIJ14"/>
    <mergeCell ref="WIK14:WIV14"/>
    <mergeCell ref="WEG14:WER14"/>
    <mergeCell ref="WES14:WFD14"/>
    <mergeCell ref="WFE14:WFP14"/>
    <mergeCell ref="WFQ14:WGB14"/>
    <mergeCell ref="WGC14:WGN14"/>
    <mergeCell ref="WBY14:WCJ14"/>
    <mergeCell ref="WCK14:WCV14"/>
    <mergeCell ref="WCW14:WDH14"/>
    <mergeCell ref="WDI14:WDT14"/>
    <mergeCell ref="WDU14:WEF14"/>
    <mergeCell ref="VZQ14:WAB14"/>
    <mergeCell ref="WAC14:WAN14"/>
    <mergeCell ref="WAO14:WAZ14"/>
    <mergeCell ref="WBA14:WBL14"/>
    <mergeCell ref="WBM14:WBX14"/>
    <mergeCell ref="VXI14:VXT14"/>
    <mergeCell ref="VXU14:VYF14"/>
    <mergeCell ref="VYG14:VYR14"/>
    <mergeCell ref="VYS14:VZD14"/>
    <mergeCell ref="VZE14:VZP14"/>
    <mergeCell ref="VVA14:VVL14"/>
    <mergeCell ref="VVM14:VVX14"/>
    <mergeCell ref="VVY14:VWJ14"/>
    <mergeCell ref="VWK14:VWV14"/>
    <mergeCell ref="VWW14:VXH14"/>
    <mergeCell ref="VSS14:VTD14"/>
    <mergeCell ref="VTE14:VTP14"/>
    <mergeCell ref="VTQ14:VUB14"/>
    <mergeCell ref="VUC14:VUN14"/>
    <mergeCell ref="VUO14:VUZ14"/>
    <mergeCell ref="VQK14:VQV14"/>
    <mergeCell ref="VQW14:VRH14"/>
    <mergeCell ref="VRI14:VRT14"/>
    <mergeCell ref="VRU14:VSF14"/>
    <mergeCell ref="VSG14:VSR14"/>
    <mergeCell ref="VOC14:VON14"/>
    <mergeCell ref="VOO14:VOZ14"/>
    <mergeCell ref="VPA14:VPL14"/>
    <mergeCell ref="VPM14:VPX14"/>
    <mergeCell ref="VPY14:VQJ14"/>
    <mergeCell ref="VLU14:VMF14"/>
    <mergeCell ref="VMG14:VMR14"/>
    <mergeCell ref="VMS14:VND14"/>
    <mergeCell ref="VNE14:VNP14"/>
    <mergeCell ref="VNQ14:VOB14"/>
    <mergeCell ref="VJM14:VJX14"/>
    <mergeCell ref="VJY14:VKJ14"/>
    <mergeCell ref="VKK14:VKV14"/>
    <mergeCell ref="VKW14:VLH14"/>
    <mergeCell ref="VLI14:VLT14"/>
    <mergeCell ref="VHE14:VHP14"/>
    <mergeCell ref="VHQ14:VIB14"/>
    <mergeCell ref="VIC14:VIN14"/>
    <mergeCell ref="VIO14:VIZ14"/>
    <mergeCell ref="VJA14:VJL14"/>
    <mergeCell ref="VEW14:VFH14"/>
    <mergeCell ref="VFI14:VFT14"/>
    <mergeCell ref="VFU14:VGF14"/>
    <mergeCell ref="VGG14:VGR14"/>
    <mergeCell ref="VGS14:VHD14"/>
    <mergeCell ref="VCO14:VCZ14"/>
    <mergeCell ref="VDA14:VDL14"/>
    <mergeCell ref="VDM14:VDX14"/>
    <mergeCell ref="VDY14:VEJ14"/>
    <mergeCell ref="VEK14:VEV14"/>
    <mergeCell ref="VAG14:VAR14"/>
    <mergeCell ref="VAS14:VBD14"/>
    <mergeCell ref="VBE14:VBP14"/>
    <mergeCell ref="VBQ14:VCB14"/>
    <mergeCell ref="VCC14:VCN14"/>
    <mergeCell ref="UXY14:UYJ14"/>
    <mergeCell ref="UYK14:UYV14"/>
    <mergeCell ref="UYW14:UZH14"/>
    <mergeCell ref="UZI14:UZT14"/>
    <mergeCell ref="UZU14:VAF14"/>
    <mergeCell ref="UVQ14:UWB14"/>
    <mergeCell ref="UWC14:UWN14"/>
    <mergeCell ref="UWO14:UWZ14"/>
    <mergeCell ref="UXA14:UXL14"/>
    <mergeCell ref="UXM14:UXX14"/>
    <mergeCell ref="UTI14:UTT14"/>
    <mergeCell ref="UTU14:UUF14"/>
    <mergeCell ref="UUG14:UUR14"/>
    <mergeCell ref="UUS14:UVD14"/>
    <mergeCell ref="UVE14:UVP14"/>
    <mergeCell ref="URA14:URL14"/>
    <mergeCell ref="URM14:URX14"/>
    <mergeCell ref="URY14:USJ14"/>
    <mergeCell ref="USK14:USV14"/>
    <mergeCell ref="USW14:UTH14"/>
    <mergeCell ref="UOS14:UPD14"/>
    <mergeCell ref="UPE14:UPP14"/>
    <mergeCell ref="UPQ14:UQB14"/>
    <mergeCell ref="UQC14:UQN14"/>
    <mergeCell ref="UQO14:UQZ14"/>
    <mergeCell ref="UMK14:UMV14"/>
    <mergeCell ref="UMW14:UNH14"/>
    <mergeCell ref="UNI14:UNT14"/>
    <mergeCell ref="UNU14:UOF14"/>
    <mergeCell ref="UOG14:UOR14"/>
    <mergeCell ref="UKC14:UKN14"/>
    <mergeCell ref="UKO14:UKZ14"/>
    <mergeCell ref="ULA14:ULL14"/>
    <mergeCell ref="ULM14:ULX14"/>
    <mergeCell ref="ULY14:UMJ14"/>
    <mergeCell ref="UHU14:UIF14"/>
    <mergeCell ref="UIG14:UIR14"/>
    <mergeCell ref="UIS14:UJD14"/>
    <mergeCell ref="UJE14:UJP14"/>
    <mergeCell ref="UJQ14:UKB14"/>
    <mergeCell ref="UFM14:UFX14"/>
    <mergeCell ref="UFY14:UGJ14"/>
    <mergeCell ref="UGK14:UGV14"/>
    <mergeCell ref="UGW14:UHH14"/>
    <mergeCell ref="UHI14:UHT14"/>
    <mergeCell ref="UDE14:UDP14"/>
    <mergeCell ref="UDQ14:UEB14"/>
    <mergeCell ref="UEC14:UEN14"/>
    <mergeCell ref="UEO14:UEZ14"/>
    <mergeCell ref="UFA14:UFL14"/>
    <mergeCell ref="UAW14:UBH14"/>
    <mergeCell ref="UBI14:UBT14"/>
    <mergeCell ref="UBU14:UCF14"/>
    <mergeCell ref="UCG14:UCR14"/>
    <mergeCell ref="UCS14:UDD14"/>
    <mergeCell ref="TYO14:TYZ14"/>
    <mergeCell ref="TZA14:TZL14"/>
    <mergeCell ref="TZM14:TZX14"/>
    <mergeCell ref="TZY14:UAJ14"/>
    <mergeCell ref="UAK14:UAV14"/>
    <mergeCell ref="TWG14:TWR14"/>
    <mergeCell ref="TWS14:TXD14"/>
    <mergeCell ref="TXE14:TXP14"/>
    <mergeCell ref="TXQ14:TYB14"/>
    <mergeCell ref="TYC14:TYN14"/>
    <mergeCell ref="TTY14:TUJ14"/>
    <mergeCell ref="TUK14:TUV14"/>
    <mergeCell ref="TUW14:TVH14"/>
    <mergeCell ref="TVI14:TVT14"/>
    <mergeCell ref="TVU14:TWF14"/>
    <mergeCell ref="TRQ14:TSB14"/>
    <mergeCell ref="TSC14:TSN14"/>
    <mergeCell ref="TSO14:TSZ14"/>
    <mergeCell ref="TTA14:TTL14"/>
    <mergeCell ref="TTM14:TTX14"/>
    <mergeCell ref="TPI14:TPT14"/>
    <mergeCell ref="TPU14:TQF14"/>
    <mergeCell ref="TQG14:TQR14"/>
    <mergeCell ref="TQS14:TRD14"/>
    <mergeCell ref="TRE14:TRP14"/>
    <mergeCell ref="TNA14:TNL14"/>
    <mergeCell ref="TNM14:TNX14"/>
    <mergeCell ref="TNY14:TOJ14"/>
    <mergeCell ref="TOK14:TOV14"/>
    <mergeCell ref="TOW14:TPH14"/>
    <mergeCell ref="TKS14:TLD14"/>
    <mergeCell ref="TLE14:TLP14"/>
    <mergeCell ref="TLQ14:TMB14"/>
    <mergeCell ref="TMC14:TMN14"/>
    <mergeCell ref="TMO14:TMZ14"/>
    <mergeCell ref="TIK14:TIV14"/>
    <mergeCell ref="TIW14:TJH14"/>
    <mergeCell ref="TJI14:TJT14"/>
    <mergeCell ref="TJU14:TKF14"/>
    <mergeCell ref="TKG14:TKR14"/>
    <mergeCell ref="TGC14:TGN14"/>
    <mergeCell ref="TGO14:TGZ14"/>
    <mergeCell ref="THA14:THL14"/>
    <mergeCell ref="THM14:THX14"/>
    <mergeCell ref="THY14:TIJ14"/>
    <mergeCell ref="TDU14:TEF14"/>
    <mergeCell ref="TEG14:TER14"/>
    <mergeCell ref="TES14:TFD14"/>
    <mergeCell ref="TFE14:TFP14"/>
    <mergeCell ref="TFQ14:TGB14"/>
    <mergeCell ref="TBM14:TBX14"/>
    <mergeCell ref="TBY14:TCJ14"/>
    <mergeCell ref="TCK14:TCV14"/>
    <mergeCell ref="TCW14:TDH14"/>
    <mergeCell ref="TDI14:TDT14"/>
    <mergeCell ref="SZE14:SZP14"/>
    <mergeCell ref="SZQ14:TAB14"/>
    <mergeCell ref="TAC14:TAN14"/>
    <mergeCell ref="TAO14:TAZ14"/>
    <mergeCell ref="TBA14:TBL14"/>
    <mergeCell ref="SWW14:SXH14"/>
    <mergeCell ref="SXI14:SXT14"/>
    <mergeCell ref="SXU14:SYF14"/>
    <mergeCell ref="SYG14:SYR14"/>
    <mergeCell ref="SYS14:SZD14"/>
    <mergeCell ref="SUO14:SUZ14"/>
    <mergeCell ref="SVA14:SVL14"/>
    <mergeCell ref="SVM14:SVX14"/>
    <mergeCell ref="SVY14:SWJ14"/>
    <mergeCell ref="SWK14:SWV14"/>
    <mergeCell ref="SSG14:SSR14"/>
    <mergeCell ref="SSS14:STD14"/>
    <mergeCell ref="STE14:STP14"/>
    <mergeCell ref="STQ14:SUB14"/>
    <mergeCell ref="SUC14:SUN14"/>
    <mergeCell ref="SPY14:SQJ14"/>
    <mergeCell ref="SQK14:SQV14"/>
    <mergeCell ref="SQW14:SRH14"/>
    <mergeCell ref="SRI14:SRT14"/>
    <mergeCell ref="SRU14:SSF14"/>
    <mergeCell ref="SNQ14:SOB14"/>
    <mergeCell ref="SOC14:SON14"/>
    <mergeCell ref="SOO14:SOZ14"/>
    <mergeCell ref="SPA14:SPL14"/>
    <mergeCell ref="SPM14:SPX14"/>
    <mergeCell ref="SLI14:SLT14"/>
    <mergeCell ref="SLU14:SMF14"/>
    <mergeCell ref="SMG14:SMR14"/>
    <mergeCell ref="SMS14:SND14"/>
    <mergeCell ref="SNE14:SNP14"/>
    <mergeCell ref="SJA14:SJL14"/>
    <mergeCell ref="SJM14:SJX14"/>
    <mergeCell ref="SJY14:SKJ14"/>
    <mergeCell ref="SKK14:SKV14"/>
    <mergeCell ref="SKW14:SLH14"/>
    <mergeCell ref="SGS14:SHD14"/>
    <mergeCell ref="SHE14:SHP14"/>
    <mergeCell ref="SHQ14:SIB14"/>
    <mergeCell ref="SIC14:SIN14"/>
    <mergeCell ref="SIO14:SIZ14"/>
    <mergeCell ref="SEK14:SEV14"/>
    <mergeCell ref="SEW14:SFH14"/>
    <mergeCell ref="SFI14:SFT14"/>
    <mergeCell ref="SFU14:SGF14"/>
    <mergeCell ref="SGG14:SGR14"/>
    <mergeCell ref="SCC14:SCN14"/>
    <mergeCell ref="SCO14:SCZ14"/>
    <mergeCell ref="SDA14:SDL14"/>
    <mergeCell ref="SDM14:SDX14"/>
    <mergeCell ref="SDY14:SEJ14"/>
    <mergeCell ref="RZU14:SAF14"/>
    <mergeCell ref="SAG14:SAR14"/>
    <mergeCell ref="SAS14:SBD14"/>
    <mergeCell ref="SBE14:SBP14"/>
    <mergeCell ref="SBQ14:SCB14"/>
    <mergeCell ref="RXM14:RXX14"/>
    <mergeCell ref="RXY14:RYJ14"/>
    <mergeCell ref="RYK14:RYV14"/>
    <mergeCell ref="RYW14:RZH14"/>
    <mergeCell ref="RZI14:RZT14"/>
    <mergeCell ref="RVE14:RVP14"/>
    <mergeCell ref="RVQ14:RWB14"/>
    <mergeCell ref="RWC14:RWN14"/>
    <mergeCell ref="RWO14:RWZ14"/>
    <mergeCell ref="RXA14:RXL14"/>
    <mergeCell ref="RSW14:RTH14"/>
    <mergeCell ref="RTI14:RTT14"/>
    <mergeCell ref="RTU14:RUF14"/>
    <mergeCell ref="RUG14:RUR14"/>
    <mergeCell ref="RUS14:RVD14"/>
    <mergeCell ref="RQO14:RQZ14"/>
    <mergeCell ref="RRA14:RRL14"/>
    <mergeCell ref="RRM14:RRX14"/>
    <mergeCell ref="RRY14:RSJ14"/>
    <mergeCell ref="RSK14:RSV14"/>
    <mergeCell ref="ROG14:ROR14"/>
    <mergeCell ref="ROS14:RPD14"/>
    <mergeCell ref="RPE14:RPP14"/>
    <mergeCell ref="RPQ14:RQB14"/>
    <mergeCell ref="RQC14:RQN14"/>
    <mergeCell ref="RLY14:RMJ14"/>
    <mergeCell ref="RMK14:RMV14"/>
    <mergeCell ref="RMW14:RNH14"/>
    <mergeCell ref="RNI14:RNT14"/>
    <mergeCell ref="RNU14:ROF14"/>
    <mergeCell ref="RJQ14:RKB14"/>
    <mergeCell ref="RKC14:RKN14"/>
    <mergeCell ref="RKO14:RKZ14"/>
    <mergeCell ref="RLA14:RLL14"/>
    <mergeCell ref="RLM14:RLX14"/>
    <mergeCell ref="RHI14:RHT14"/>
    <mergeCell ref="RHU14:RIF14"/>
    <mergeCell ref="RIG14:RIR14"/>
    <mergeCell ref="RIS14:RJD14"/>
    <mergeCell ref="RJE14:RJP14"/>
    <mergeCell ref="RFA14:RFL14"/>
    <mergeCell ref="RFM14:RFX14"/>
    <mergeCell ref="RFY14:RGJ14"/>
    <mergeCell ref="RGK14:RGV14"/>
    <mergeCell ref="RGW14:RHH14"/>
    <mergeCell ref="RCS14:RDD14"/>
    <mergeCell ref="RDE14:RDP14"/>
    <mergeCell ref="RDQ14:REB14"/>
    <mergeCell ref="REC14:REN14"/>
    <mergeCell ref="REO14:REZ14"/>
    <mergeCell ref="RAK14:RAV14"/>
    <mergeCell ref="RAW14:RBH14"/>
    <mergeCell ref="RBI14:RBT14"/>
    <mergeCell ref="RBU14:RCF14"/>
    <mergeCell ref="RCG14:RCR14"/>
    <mergeCell ref="QYC14:QYN14"/>
    <mergeCell ref="QYO14:QYZ14"/>
    <mergeCell ref="QZA14:QZL14"/>
    <mergeCell ref="QZM14:QZX14"/>
    <mergeCell ref="QZY14:RAJ14"/>
    <mergeCell ref="QVU14:QWF14"/>
    <mergeCell ref="QWG14:QWR14"/>
    <mergeCell ref="QWS14:QXD14"/>
    <mergeCell ref="QXE14:QXP14"/>
    <mergeCell ref="QXQ14:QYB14"/>
    <mergeCell ref="QTM14:QTX14"/>
    <mergeCell ref="QTY14:QUJ14"/>
    <mergeCell ref="QUK14:QUV14"/>
    <mergeCell ref="QUW14:QVH14"/>
    <mergeCell ref="QVI14:QVT14"/>
    <mergeCell ref="QRE14:QRP14"/>
    <mergeCell ref="QRQ14:QSB14"/>
    <mergeCell ref="QSC14:QSN14"/>
    <mergeCell ref="QSO14:QSZ14"/>
    <mergeCell ref="QTA14:QTL14"/>
    <mergeCell ref="QOW14:QPH14"/>
    <mergeCell ref="QPI14:QPT14"/>
    <mergeCell ref="QPU14:QQF14"/>
    <mergeCell ref="QQG14:QQR14"/>
    <mergeCell ref="QQS14:QRD14"/>
    <mergeCell ref="QMO14:QMZ14"/>
    <mergeCell ref="QNA14:QNL14"/>
    <mergeCell ref="QNM14:QNX14"/>
    <mergeCell ref="QNY14:QOJ14"/>
    <mergeCell ref="QOK14:QOV14"/>
    <mergeCell ref="QKG14:QKR14"/>
    <mergeCell ref="QKS14:QLD14"/>
    <mergeCell ref="QLE14:QLP14"/>
    <mergeCell ref="QLQ14:QMB14"/>
    <mergeCell ref="QMC14:QMN14"/>
    <mergeCell ref="QHY14:QIJ14"/>
    <mergeCell ref="QIK14:QIV14"/>
    <mergeCell ref="QIW14:QJH14"/>
    <mergeCell ref="QJI14:QJT14"/>
    <mergeCell ref="QJU14:QKF14"/>
    <mergeCell ref="QFQ14:QGB14"/>
    <mergeCell ref="QGC14:QGN14"/>
    <mergeCell ref="QGO14:QGZ14"/>
    <mergeCell ref="QHA14:QHL14"/>
    <mergeCell ref="QHM14:QHX14"/>
    <mergeCell ref="QDI14:QDT14"/>
    <mergeCell ref="QDU14:QEF14"/>
    <mergeCell ref="QEG14:QER14"/>
    <mergeCell ref="QES14:QFD14"/>
    <mergeCell ref="QFE14:QFP14"/>
    <mergeCell ref="QBA14:QBL14"/>
    <mergeCell ref="QBM14:QBX14"/>
    <mergeCell ref="QBY14:QCJ14"/>
    <mergeCell ref="QCK14:QCV14"/>
    <mergeCell ref="QCW14:QDH14"/>
    <mergeCell ref="PYS14:PZD14"/>
    <mergeCell ref="PZE14:PZP14"/>
    <mergeCell ref="PZQ14:QAB14"/>
    <mergeCell ref="QAC14:QAN14"/>
    <mergeCell ref="QAO14:QAZ14"/>
    <mergeCell ref="PWK14:PWV14"/>
    <mergeCell ref="PWW14:PXH14"/>
    <mergeCell ref="PXI14:PXT14"/>
    <mergeCell ref="PXU14:PYF14"/>
    <mergeCell ref="PYG14:PYR14"/>
    <mergeCell ref="PUC14:PUN14"/>
    <mergeCell ref="PUO14:PUZ14"/>
    <mergeCell ref="PVA14:PVL14"/>
    <mergeCell ref="PVM14:PVX14"/>
    <mergeCell ref="PVY14:PWJ14"/>
    <mergeCell ref="PRU14:PSF14"/>
    <mergeCell ref="PSG14:PSR14"/>
    <mergeCell ref="PSS14:PTD14"/>
    <mergeCell ref="PTE14:PTP14"/>
    <mergeCell ref="PTQ14:PUB14"/>
    <mergeCell ref="PPM14:PPX14"/>
    <mergeCell ref="PPY14:PQJ14"/>
    <mergeCell ref="PQK14:PQV14"/>
    <mergeCell ref="PQW14:PRH14"/>
    <mergeCell ref="PRI14:PRT14"/>
    <mergeCell ref="PNE14:PNP14"/>
    <mergeCell ref="PNQ14:POB14"/>
    <mergeCell ref="POC14:PON14"/>
    <mergeCell ref="POO14:POZ14"/>
    <mergeCell ref="PPA14:PPL14"/>
    <mergeCell ref="PKW14:PLH14"/>
    <mergeCell ref="PLI14:PLT14"/>
    <mergeCell ref="PLU14:PMF14"/>
    <mergeCell ref="PMG14:PMR14"/>
    <mergeCell ref="PMS14:PND14"/>
    <mergeCell ref="PIO14:PIZ14"/>
    <mergeCell ref="PJA14:PJL14"/>
    <mergeCell ref="PJM14:PJX14"/>
    <mergeCell ref="PJY14:PKJ14"/>
    <mergeCell ref="PKK14:PKV14"/>
    <mergeCell ref="PGG14:PGR14"/>
    <mergeCell ref="PGS14:PHD14"/>
    <mergeCell ref="PHE14:PHP14"/>
    <mergeCell ref="PHQ14:PIB14"/>
    <mergeCell ref="PIC14:PIN14"/>
    <mergeCell ref="PDY14:PEJ14"/>
    <mergeCell ref="PEK14:PEV14"/>
    <mergeCell ref="PEW14:PFH14"/>
    <mergeCell ref="PFI14:PFT14"/>
    <mergeCell ref="PFU14:PGF14"/>
    <mergeCell ref="PBQ14:PCB14"/>
    <mergeCell ref="PCC14:PCN14"/>
    <mergeCell ref="PCO14:PCZ14"/>
    <mergeCell ref="PDA14:PDL14"/>
    <mergeCell ref="PDM14:PDX14"/>
    <mergeCell ref="OZI14:OZT14"/>
    <mergeCell ref="OZU14:PAF14"/>
    <mergeCell ref="PAG14:PAR14"/>
    <mergeCell ref="PAS14:PBD14"/>
    <mergeCell ref="PBE14:PBP14"/>
    <mergeCell ref="OXA14:OXL14"/>
    <mergeCell ref="OXM14:OXX14"/>
    <mergeCell ref="OXY14:OYJ14"/>
    <mergeCell ref="OYK14:OYV14"/>
    <mergeCell ref="OYW14:OZH14"/>
    <mergeCell ref="OUS14:OVD14"/>
    <mergeCell ref="OVE14:OVP14"/>
    <mergeCell ref="OVQ14:OWB14"/>
    <mergeCell ref="OWC14:OWN14"/>
    <mergeCell ref="OWO14:OWZ14"/>
    <mergeCell ref="OSK14:OSV14"/>
    <mergeCell ref="OSW14:OTH14"/>
    <mergeCell ref="OTI14:OTT14"/>
    <mergeCell ref="OTU14:OUF14"/>
    <mergeCell ref="OUG14:OUR14"/>
    <mergeCell ref="OQC14:OQN14"/>
    <mergeCell ref="OQO14:OQZ14"/>
    <mergeCell ref="ORA14:ORL14"/>
    <mergeCell ref="ORM14:ORX14"/>
    <mergeCell ref="ORY14:OSJ14"/>
    <mergeCell ref="ONU14:OOF14"/>
    <mergeCell ref="OOG14:OOR14"/>
    <mergeCell ref="OOS14:OPD14"/>
    <mergeCell ref="OPE14:OPP14"/>
    <mergeCell ref="OPQ14:OQB14"/>
    <mergeCell ref="OLM14:OLX14"/>
    <mergeCell ref="OLY14:OMJ14"/>
    <mergeCell ref="OMK14:OMV14"/>
    <mergeCell ref="OMW14:ONH14"/>
    <mergeCell ref="ONI14:ONT14"/>
    <mergeCell ref="OJE14:OJP14"/>
    <mergeCell ref="OJQ14:OKB14"/>
    <mergeCell ref="OKC14:OKN14"/>
    <mergeCell ref="OKO14:OKZ14"/>
    <mergeCell ref="OLA14:OLL14"/>
    <mergeCell ref="OGW14:OHH14"/>
    <mergeCell ref="OHI14:OHT14"/>
    <mergeCell ref="OHU14:OIF14"/>
    <mergeCell ref="OIG14:OIR14"/>
    <mergeCell ref="OIS14:OJD14"/>
    <mergeCell ref="OEO14:OEZ14"/>
    <mergeCell ref="OFA14:OFL14"/>
    <mergeCell ref="OFM14:OFX14"/>
    <mergeCell ref="OFY14:OGJ14"/>
    <mergeCell ref="OGK14:OGV14"/>
    <mergeCell ref="OCG14:OCR14"/>
    <mergeCell ref="OCS14:ODD14"/>
    <mergeCell ref="ODE14:ODP14"/>
    <mergeCell ref="ODQ14:OEB14"/>
    <mergeCell ref="OEC14:OEN14"/>
    <mergeCell ref="NZY14:OAJ14"/>
    <mergeCell ref="OAK14:OAV14"/>
    <mergeCell ref="OAW14:OBH14"/>
    <mergeCell ref="OBI14:OBT14"/>
    <mergeCell ref="OBU14:OCF14"/>
    <mergeCell ref="NXQ14:NYB14"/>
    <mergeCell ref="NYC14:NYN14"/>
    <mergeCell ref="NYO14:NYZ14"/>
    <mergeCell ref="NZA14:NZL14"/>
    <mergeCell ref="NZM14:NZX14"/>
    <mergeCell ref="NVI14:NVT14"/>
    <mergeCell ref="NVU14:NWF14"/>
    <mergeCell ref="NWG14:NWR14"/>
    <mergeCell ref="NWS14:NXD14"/>
    <mergeCell ref="NXE14:NXP14"/>
    <mergeCell ref="NTA14:NTL14"/>
    <mergeCell ref="NTM14:NTX14"/>
    <mergeCell ref="NTY14:NUJ14"/>
    <mergeCell ref="NUK14:NUV14"/>
    <mergeCell ref="NUW14:NVH14"/>
    <mergeCell ref="NQS14:NRD14"/>
    <mergeCell ref="NRE14:NRP14"/>
    <mergeCell ref="NRQ14:NSB14"/>
    <mergeCell ref="NSC14:NSN14"/>
    <mergeCell ref="NSO14:NSZ14"/>
    <mergeCell ref="NOK14:NOV14"/>
    <mergeCell ref="NOW14:NPH14"/>
    <mergeCell ref="NPI14:NPT14"/>
    <mergeCell ref="NPU14:NQF14"/>
    <mergeCell ref="NQG14:NQR14"/>
    <mergeCell ref="NMC14:NMN14"/>
    <mergeCell ref="NMO14:NMZ14"/>
    <mergeCell ref="NNA14:NNL14"/>
    <mergeCell ref="NNM14:NNX14"/>
    <mergeCell ref="NNY14:NOJ14"/>
    <mergeCell ref="NJU14:NKF14"/>
    <mergeCell ref="NKG14:NKR14"/>
    <mergeCell ref="NKS14:NLD14"/>
    <mergeCell ref="NLE14:NLP14"/>
    <mergeCell ref="NLQ14:NMB14"/>
    <mergeCell ref="NHM14:NHX14"/>
    <mergeCell ref="NHY14:NIJ14"/>
    <mergeCell ref="NIK14:NIV14"/>
    <mergeCell ref="NIW14:NJH14"/>
    <mergeCell ref="NJI14:NJT14"/>
    <mergeCell ref="NFE14:NFP14"/>
    <mergeCell ref="NFQ14:NGB14"/>
    <mergeCell ref="NGC14:NGN14"/>
    <mergeCell ref="NGO14:NGZ14"/>
    <mergeCell ref="NHA14:NHL14"/>
    <mergeCell ref="NCW14:NDH14"/>
    <mergeCell ref="NDI14:NDT14"/>
    <mergeCell ref="NDU14:NEF14"/>
    <mergeCell ref="NEG14:NER14"/>
    <mergeCell ref="NES14:NFD14"/>
    <mergeCell ref="NAO14:NAZ14"/>
    <mergeCell ref="NBA14:NBL14"/>
    <mergeCell ref="NBM14:NBX14"/>
    <mergeCell ref="NBY14:NCJ14"/>
    <mergeCell ref="NCK14:NCV14"/>
    <mergeCell ref="MYG14:MYR14"/>
    <mergeCell ref="MYS14:MZD14"/>
    <mergeCell ref="MZE14:MZP14"/>
    <mergeCell ref="MZQ14:NAB14"/>
    <mergeCell ref="NAC14:NAN14"/>
    <mergeCell ref="MVY14:MWJ14"/>
    <mergeCell ref="MWK14:MWV14"/>
    <mergeCell ref="MWW14:MXH14"/>
    <mergeCell ref="MXI14:MXT14"/>
    <mergeCell ref="MXU14:MYF14"/>
    <mergeCell ref="MTQ14:MUB14"/>
    <mergeCell ref="MUC14:MUN14"/>
    <mergeCell ref="MUO14:MUZ14"/>
    <mergeCell ref="MVA14:MVL14"/>
    <mergeCell ref="MVM14:MVX14"/>
    <mergeCell ref="MRI14:MRT14"/>
    <mergeCell ref="MRU14:MSF14"/>
    <mergeCell ref="MSG14:MSR14"/>
    <mergeCell ref="MSS14:MTD14"/>
    <mergeCell ref="MTE14:MTP14"/>
    <mergeCell ref="MPA14:MPL14"/>
    <mergeCell ref="MPM14:MPX14"/>
    <mergeCell ref="MPY14:MQJ14"/>
    <mergeCell ref="MQK14:MQV14"/>
    <mergeCell ref="MQW14:MRH14"/>
    <mergeCell ref="MMS14:MND14"/>
    <mergeCell ref="MNE14:MNP14"/>
    <mergeCell ref="MNQ14:MOB14"/>
    <mergeCell ref="MOC14:MON14"/>
    <mergeCell ref="MOO14:MOZ14"/>
    <mergeCell ref="MKK14:MKV14"/>
    <mergeCell ref="MKW14:MLH14"/>
    <mergeCell ref="MLI14:MLT14"/>
    <mergeCell ref="MLU14:MMF14"/>
    <mergeCell ref="MMG14:MMR14"/>
    <mergeCell ref="MIC14:MIN14"/>
    <mergeCell ref="MIO14:MIZ14"/>
    <mergeCell ref="MJA14:MJL14"/>
    <mergeCell ref="MJM14:MJX14"/>
    <mergeCell ref="MJY14:MKJ14"/>
    <mergeCell ref="MFU14:MGF14"/>
    <mergeCell ref="MGG14:MGR14"/>
    <mergeCell ref="MGS14:MHD14"/>
    <mergeCell ref="MHE14:MHP14"/>
    <mergeCell ref="MHQ14:MIB14"/>
    <mergeCell ref="MDM14:MDX14"/>
    <mergeCell ref="MDY14:MEJ14"/>
    <mergeCell ref="MEK14:MEV14"/>
    <mergeCell ref="MEW14:MFH14"/>
    <mergeCell ref="MFI14:MFT14"/>
    <mergeCell ref="MBE14:MBP14"/>
    <mergeCell ref="MBQ14:MCB14"/>
    <mergeCell ref="MCC14:MCN14"/>
    <mergeCell ref="MCO14:MCZ14"/>
    <mergeCell ref="MDA14:MDL14"/>
    <mergeCell ref="LYW14:LZH14"/>
    <mergeCell ref="LZI14:LZT14"/>
    <mergeCell ref="LZU14:MAF14"/>
    <mergeCell ref="MAG14:MAR14"/>
    <mergeCell ref="MAS14:MBD14"/>
    <mergeCell ref="LWO14:LWZ14"/>
    <mergeCell ref="LXA14:LXL14"/>
    <mergeCell ref="LXM14:LXX14"/>
    <mergeCell ref="LXY14:LYJ14"/>
    <mergeCell ref="LYK14:LYV14"/>
    <mergeCell ref="LUG14:LUR14"/>
    <mergeCell ref="LUS14:LVD14"/>
    <mergeCell ref="LVE14:LVP14"/>
    <mergeCell ref="LVQ14:LWB14"/>
    <mergeCell ref="LWC14:LWN14"/>
    <mergeCell ref="LRY14:LSJ14"/>
    <mergeCell ref="LSK14:LSV14"/>
    <mergeCell ref="LSW14:LTH14"/>
    <mergeCell ref="LTI14:LTT14"/>
    <mergeCell ref="LTU14:LUF14"/>
    <mergeCell ref="LPQ14:LQB14"/>
    <mergeCell ref="LQC14:LQN14"/>
    <mergeCell ref="LQO14:LQZ14"/>
    <mergeCell ref="LRA14:LRL14"/>
    <mergeCell ref="LRM14:LRX14"/>
    <mergeCell ref="LNI14:LNT14"/>
    <mergeCell ref="LNU14:LOF14"/>
    <mergeCell ref="LOG14:LOR14"/>
    <mergeCell ref="LOS14:LPD14"/>
    <mergeCell ref="LPE14:LPP14"/>
    <mergeCell ref="LLA14:LLL14"/>
    <mergeCell ref="LLM14:LLX14"/>
    <mergeCell ref="LLY14:LMJ14"/>
    <mergeCell ref="LMK14:LMV14"/>
    <mergeCell ref="LMW14:LNH14"/>
    <mergeCell ref="LIS14:LJD14"/>
    <mergeCell ref="LJE14:LJP14"/>
    <mergeCell ref="LJQ14:LKB14"/>
    <mergeCell ref="LKC14:LKN14"/>
    <mergeCell ref="LKO14:LKZ14"/>
    <mergeCell ref="LGK14:LGV14"/>
    <mergeCell ref="LGW14:LHH14"/>
    <mergeCell ref="LHI14:LHT14"/>
    <mergeCell ref="LHU14:LIF14"/>
    <mergeCell ref="LIG14:LIR14"/>
    <mergeCell ref="LEC14:LEN14"/>
    <mergeCell ref="LEO14:LEZ14"/>
    <mergeCell ref="LFA14:LFL14"/>
    <mergeCell ref="LFM14:LFX14"/>
    <mergeCell ref="LFY14:LGJ14"/>
    <mergeCell ref="LBU14:LCF14"/>
    <mergeCell ref="LCG14:LCR14"/>
    <mergeCell ref="LCS14:LDD14"/>
    <mergeCell ref="LDE14:LDP14"/>
    <mergeCell ref="LDQ14:LEB14"/>
    <mergeCell ref="KZM14:KZX14"/>
    <mergeCell ref="KZY14:LAJ14"/>
    <mergeCell ref="LAK14:LAV14"/>
    <mergeCell ref="LAW14:LBH14"/>
    <mergeCell ref="LBI14:LBT14"/>
    <mergeCell ref="KXE14:KXP14"/>
    <mergeCell ref="KXQ14:KYB14"/>
    <mergeCell ref="KYC14:KYN14"/>
    <mergeCell ref="KYO14:KYZ14"/>
    <mergeCell ref="KZA14:KZL14"/>
    <mergeCell ref="KUW14:KVH14"/>
    <mergeCell ref="KVI14:KVT14"/>
    <mergeCell ref="KVU14:KWF14"/>
    <mergeCell ref="KWG14:KWR14"/>
    <mergeCell ref="KWS14:KXD14"/>
    <mergeCell ref="KSO14:KSZ14"/>
    <mergeCell ref="KTA14:KTL14"/>
    <mergeCell ref="KTM14:KTX14"/>
    <mergeCell ref="KTY14:KUJ14"/>
    <mergeCell ref="KUK14:KUV14"/>
    <mergeCell ref="KQG14:KQR14"/>
    <mergeCell ref="KQS14:KRD14"/>
    <mergeCell ref="KRE14:KRP14"/>
    <mergeCell ref="KRQ14:KSB14"/>
    <mergeCell ref="KSC14:KSN14"/>
    <mergeCell ref="KNY14:KOJ14"/>
    <mergeCell ref="KOK14:KOV14"/>
    <mergeCell ref="KOW14:KPH14"/>
    <mergeCell ref="KPI14:KPT14"/>
    <mergeCell ref="KPU14:KQF14"/>
    <mergeCell ref="KLQ14:KMB14"/>
    <mergeCell ref="KMC14:KMN14"/>
    <mergeCell ref="KMO14:KMZ14"/>
    <mergeCell ref="KNA14:KNL14"/>
    <mergeCell ref="KNM14:KNX14"/>
    <mergeCell ref="KJI14:KJT14"/>
    <mergeCell ref="KJU14:KKF14"/>
    <mergeCell ref="KKG14:KKR14"/>
    <mergeCell ref="KKS14:KLD14"/>
    <mergeCell ref="KLE14:KLP14"/>
    <mergeCell ref="KHA14:KHL14"/>
    <mergeCell ref="KHM14:KHX14"/>
    <mergeCell ref="KHY14:KIJ14"/>
    <mergeCell ref="KIK14:KIV14"/>
    <mergeCell ref="KIW14:KJH14"/>
    <mergeCell ref="KES14:KFD14"/>
    <mergeCell ref="KFE14:KFP14"/>
    <mergeCell ref="KFQ14:KGB14"/>
    <mergeCell ref="KGC14:KGN14"/>
    <mergeCell ref="KGO14:KGZ14"/>
    <mergeCell ref="KCK14:KCV14"/>
    <mergeCell ref="KCW14:KDH14"/>
    <mergeCell ref="KDI14:KDT14"/>
    <mergeCell ref="KDU14:KEF14"/>
    <mergeCell ref="KEG14:KER14"/>
    <mergeCell ref="KAC14:KAN14"/>
    <mergeCell ref="KAO14:KAZ14"/>
    <mergeCell ref="KBA14:KBL14"/>
    <mergeCell ref="KBM14:KBX14"/>
    <mergeCell ref="KBY14:KCJ14"/>
    <mergeCell ref="JXU14:JYF14"/>
    <mergeCell ref="JYG14:JYR14"/>
    <mergeCell ref="JYS14:JZD14"/>
    <mergeCell ref="JZE14:JZP14"/>
    <mergeCell ref="JZQ14:KAB14"/>
    <mergeCell ref="JVM14:JVX14"/>
    <mergeCell ref="JVY14:JWJ14"/>
    <mergeCell ref="JWK14:JWV14"/>
    <mergeCell ref="JWW14:JXH14"/>
    <mergeCell ref="JXI14:JXT14"/>
    <mergeCell ref="JTE14:JTP14"/>
    <mergeCell ref="JTQ14:JUB14"/>
    <mergeCell ref="JUC14:JUN14"/>
    <mergeCell ref="JUO14:JUZ14"/>
    <mergeCell ref="JVA14:JVL14"/>
    <mergeCell ref="JQW14:JRH14"/>
    <mergeCell ref="JRI14:JRT14"/>
    <mergeCell ref="JRU14:JSF14"/>
    <mergeCell ref="JSG14:JSR14"/>
    <mergeCell ref="JSS14:JTD14"/>
    <mergeCell ref="JOO14:JOZ14"/>
    <mergeCell ref="JPA14:JPL14"/>
    <mergeCell ref="JPM14:JPX14"/>
    <mergeCell ref="JPY14:JQJ14"/>
    <mergeCell ref="JQK14:JQV14"/>
    <mergeCell ref="JMG14:JMR14"/>
    <mergeCell ref="JMS14:JND14"/>
    <mergeCell ref="JNE14:JNP14"/>
    <mergeCell ref="JNQ14:JOB14"/>
    <mergeCell ref="JOC14:JON14"/>
    <mergeCell ref="JJY14:JKJ14"/>
    <mergeCell ref="JKK14:JKV14"/>
    <mergeCell ref="JKW14:JLH14"/>
    <mergeCell ref="JLI14:JLT14"/>
    <mergeCell ref="JLU14:JMF14"/>
    <mergeCell ref="JHQ14:JIB14"/>
    <mergeCell ref="JIC14:JIN14"/>
    <mergeCell ref="JIO14:JIZ14"/>
    <mergeCell ref="JJA14:JJL14"/>
    <mergeCell ref="JJM14:JJX14"/>
    <mergeCell ref="JFI14:JFT14"/>
    <mergeCell ref="JFU14:JGF14"/>
    <mergeCell ref="JGG14:JGR14"/>
    <mergeCell ref="JGS14:JHD14"/>
    <mergeCell ref="JHE14:JHP14"/>
    <mergeCell ref="JDA14:JDL14"/>
    <mergeCell ref="JDM14:JDX14"/>
    <mergeCell ref="JDY14:JEJ14"/>
    <mergeCell ref="JEK14:JEV14"/>
    <mergeCell ref="JEW14:JFH14"/>
    <mergeCell ref="JAS14:JBD14"/>
    <mergeCell ref="JBE14:JBP14"/>
    <mergeCell ref="JBQ14:JCB14"/>
    <mergeCell ref="JCC14:JCN14"/>
    <mergeCell ref="JCO14:JCZ14"/>
    <mergeCell ref="IYK14:IYV14"/>
    <mergeCell ref="IYW14:IZH14"/>
    <mergeCell ref="IZI14:IZT14"/>
    <mergeCell ref="IZU14:JAF14"/>
    <mergeCell ref="JAG14:JAR14"/>
    <mergeCell ref="IWC14:IWN14"/>
    <mergeCell ref="IWO14:IWZ14"/>
    <mergeCell ref="IXA14:IXL14"/>
    <mergeCell ref="IXM14:IXX14"/>
    <mergeCell ref="IXY14:IYJ14"/>
    <mergeCell ref="ITU14:IUF14"/>
    <mergeCell ref="IUG14:IUR14"/>
    <mergeCell ref="IUS14:IVD14"/>
    <mergeCell ref="IVE14:IVP14"/>
    <mergeCell ref="IVQ14:IWB14"/>
    <mergeCell ref="IRM14:IRX14"/>
    <mergeCell ref="IRY14:ISJ14"/>
    <mergeCell ref="ISK14:ISV14"/>
    <mergeCell ref="ISW14:ITH14"/>
    <mergeCell ref="ITI14:ITT14"/>
    <mergeCell ref="IPE14:IPP14"/>
    <mergeCell ref="IPQ14:IQB14"/>
    <mergeCell ref="IQC14:IQN14"/>
    <mergeCell ref="IQO14:IQZ14"/>
    <mergeCell ref="IRA14:IRL14"/>
    <mergeCell ref="IMW14:INH14"/>
    <mergeCell ref="INI14:INT14"/>
    <mergeCell ref="INU14:IOF14"/>
    <mergeCell ref="IOG14:IOR14"/>
    <mergeCell ref="IOS14:IPD14"/>
    <mergeCell ref="IKO14:IKZ14"/>
    <mergeCell ref="ILA14:ILL14"/>
    <mergeCell ref="ILM14:ILX14"/>
    <mergeCell ref="ILY14:IMJ14"/>
    <mergeCell ref="IMK14:IMV14"/>
    <mergeCell ref="IIG14:IIR14"/>
    <mergeCell ref="IIS14:IJD14"/>
    <mergeCell ref="IJE14:IJP14"/>
    <mergeCell ref="IJQ14:IKB14"/>
    <mergeCell ref="IKC14:IKN14"/>
    <mergeCell ref="IFY14:IGJ14"/>
    <mergeCell ref="IGK14:IGV14"/>
    <mergeCell ref="IGW14:IHH14"/>
    <mergeCell ref="IHI14:IHT14"/>
    <mergeCell ref="IHU14:IIF14"/>
    <mergeCell ref="IDQ14:IEB14"/>
    <mergeCell ref="IEC14:IEN14"/>
    <mergeCell ref="IEO14:IEZ14"/>
    <mergeCell ref="IFA14:IFL14"/>
    <mergeCell ref="IFM14:IFX14"/>
    <mergeCell ref="IBI14:IBT14"/>
    <mergeCell ref="IBU14:ICF14"/>
    <mergeCell ref="ICG14:ICR14"/>
    <mergeCell ref="ICS14:IDD14"/>
    <mergeCell ref="IDE14:IDP14"/>
    <mergeCell ref="HZA14:HZL14"/>
    <mergeCell ref="HZM14:HZX14"/>
    <mergeCell ref="HZY14:IAJ14"/>
    <mergeCell ref="IAK14:IAV14"/>
    <mergeCell ref="IAW14:IBH14"/>
    <mergeCell ref="HWS14:HXD14"/>
    <mergeCell ref="HXE14:HXP14"/>
    <mergeCell ref="HXQ14:HYB14"/>
    <mergeCell ref="HYC14:HYN14"/>
    <mergeCell ref="HYO14:HYZ14"/>
    <mergeCell ref="HUK14:HUV14"/>
    <mergeCell ref="HUW14:HVH14"/>
    <mergeCell ref="HVI14:HVT14"/>
    <mergeCell ref="HVU14:HWF14"/>
    <mergeCell ref="HWG14:HWR14"/>
    <mergeCell ref="HSC14:HSN14"/>
    <mergeCell ref="HSO14:HSZ14"/>
    <mergeCell ref="HTA14:HTL14"/>
    <mergeCell ref="HTM14:HTX14"/>
    <mergeCell ref="HTY14:HUJ14"/>
    <mergeCell ref="HPU14:HQF14"/>
    <mergeCell ref="HQG14:HQR14"/>
    <mergeCell ref="HQS14:HRD14"/>
    <mergeCell ref="HRE14:HRP14"/>
    <mergeCell ref="HRQ14:HSB14"/>
    <mergeCell ref="HNM14:HNX14"/>
    <mergeCell ref="HNY14:HOJ14"/>
    <mergeCell ref="HOK14:HOV14"/>
    <mergeCell ref="HOW14:HPH14"/>
    <mergeCell ref="HPI14:HPT14"/>
    <mergeCell ref="HLE14:HLP14"/>
    <mergeCell ref="HLQ14:HMB14"/>
    <mergeCell ref="HMC14:HMN14"/>
    <mergeCell ref="HMO14:HMZ14"/>
    <mergeCell ref="HNA14:HNL14"/>
    <mergeCell ref="HIW14:HJH14"/>
    <mergeCell ref="HJI14:HJT14"/>
    <mergeCell ref="HJU14:HKF14"/>
    <mergeCell ref="HKG14:HKR14"/>
    <mergeCell ref="HKS14:HLD14"/>
    <mergeCell ref="HGO14:HGZ14"/>
    <mergeCell ref="HHA14:HHL14"/>
    <mergeCell ref="HHM14:HHX14"/>
    <mergeCell ref="HHY14:HIJ14"/>
    <mergeCell ref="HIK14:HIV14"/>
    <mergeCell ref="HEG14:HER14"/>
    <mergeCell ref="HES14:HFD14"/>
    <mergeCell ref="HFE14:HFP14"/>
    <mergeCell ref="HFQ14:HGB14"/>
    <mergeCell ref="HGC14:HGN14"/>
    <mergeCell ref="HBY14:HCJ14"/>
    <mergeCell ref="HCK14:HCV14"/>
    <mergeCell ref="HCW14:HDH14"/>
    <mergeCell ref="HDI14:HDT14"/>
    <mergeCell ref="HDU14:HEF14"/>
    <mergeCell ref="GZQ14:HAB14"/>
    <mergeCell ref="HAC14:HAN14"/>
    <mergeCell ref="HAO14:HAZ14"/>
    <mergeCell ref="HBA14:HBL14"/>
    <mergeCell ref="HBM14:HBX14"/>
    <mergeCell ref="GXI14:GXT14"/>
    <mergeCell ref="GXU14:GYF14"/>
    <mergeCell ref="GYG14:GYR14"/>
    <mergeCell ref="GYS14:GZD14"/>
    <mergeCell ref="GZE14:GZP14"/>
    <mergeCell ref="GVA14:GVL14"/>
    <mergeCell ref="GVM14:GVX14"/>
    <mergeCell ref="GVY14:GWJ14"/>
    <mergeCell ref="GWK14:GWV14"/>
    <mergeCell ref="GWW14:GXH14"/>
    <mergeCell ref="GSS14:GTD14"/>
    <mergeCell ref="GTE14:GTP14"/>
    <mergeCell ref="GTQ14:GUB14"/>
    <mergeCell ref="GUC14:GUN14"/>
    <mergeCell ref="GUO14:GUZ14"/>
    <mergeCell ref="GQK14:GQV14"/>
    <mergeCell ref="GQW14:GRH14"/>
    <mergeCell ref="GRI14:GRT14"/>
    <mergeCell ref="GRU14:GSF14"/>
    <mergeCell ref="GSG14:GSR14"/>
    <mergeCell ref="GOC14:GON14"/>
    <mergeCell ref="GOO14:GOZ14"/>
    <mergeCell ref="GPA14:GPL14"/>
    <mergeCell ref="GPM14:GPX14"/>
    <mergeCell ref="GPY14:GQJ14"/>
    <mergeCell ref="GLU14:GMF14"/>
    <mergeCell ref="GMG14:GMR14"/>
    <mergeCell ref="GMS14:GND14"/>
    <mergeCell ref="GNE14:GNP14"/>
    <mergeCell ref="GNQ14:GOB14"/>
    <mergeCell ref="GJM14:GJX14"/>
    <mergeCell ref="GJY14:GKJ14"/>
    <mergeCell ref="GKK14:GKV14"/>
    <mergeCell ref="GKW14:GLH14"/>
    <mergeCell ref="GLI14:GLT14"/>
    <mergeCell ref="GHE14:GHP14"/>
    <mergeCell ref="GHQ14:GIB14"/>
    <mergeCell ref="GIC14:GIN14"/>
    <mergeCell ref="GIO14:GIZ14"/>
    <mergeCell ref="GJA14:GJL14"/>
    <mergeCell ref="GEW14:GFH14"/>
    <mergeCell ref="GFI14:GFT14"/>
    <mergeCell ref="GFU14:GGF14"/>
    <mergeCell ref="GGG14:GGR14"/>
    <mergeCell ref="GGS14:GHD14"/>
    <mergeCell ref="GCO14:GCZ14"/>
    <mergeCell ref="GDA14:GDL14"/>
    <mergeCell ref="GDM14:GDX14"/>
    <mergeCell ref="GDY14:GEJ14"/>
    <mergeCell ref="GEK14:GEV14"/>
    <mergeCell ref="GAG14:GAR14"/>
    <mergeCell ref="GAS14:GBD14"/>
    <mergeCell ref="GBE14:GBP14"/>
    <mergeCell ref="GBQ14:GCB14"/>
    <mergeCell ref="GCC14:GCN14"/>
    <mergeCell ref="FXY14:FYJ14"/>
    <mergeCell ref="FYK14:FYV14"/>
    <mergeCell ref="FYW14:FZH14"/>
    <mergeCell ref="FZI14:FZT14"/>
    <mergeCell ref="FZU14:GAF14"/>
    <mergeCell ref="FVQ14:FWB14"/>
    <mergeCell ref="FWC14:FWN14"/>
    <mergeCell ref="FWO14:FWZ14"/>
    <mergeCell ref="FXA14:FXL14"/>
    <mergeCell ref="FXM14:FXX14"/>
    <mergeCell ref="FTI14:FTT14"/>
    <mergeCell ref="FTU14:FUF14"/>
    <mergeCell ref="FUG14:FUR14"/>
    <mergeCell ref="FUS14:FVD14"/>
    <mergeCell ref="FVE14:FVP14"/>
    <mergeCell ref="FRA14:FRL14"/>
    <mergeCell ref="FRM14:FRX14"/>
    <mergeCell ref="FRY14:FSJ14"/>
    <mergeCell ref="FSK14:FSV14"/>
    <mergeCell ref="FSW14:FTH14"/>
    <mergeCell ref="FOS14:FPD14"/>
    <mergeCell ref="FPE14:FPP14"/>
    <mergeCell ref="FPQ14:FQB14"/>
    <mergeCell ref="FQC14:FQN14"/>
    <mergeCell ref="FQO14:FQZ14"/>
    <mergeCell ref="FMK14:FMV14"/>
    <mergeCell ref="FMW14:FNH14"/>
    <mergeCell ref="FNI14:FNT14"/>
    <mergeCell ref="FNU14:FOF14"/>
    <mergeCell ref="FOG14:FOR14"/>
    <mergeCell ref="FKC14:FKN14"/>
    <mergeCell ref="FKO14:FKZ14"/>
    <mergeCell ref="FLA14:FLL14"/>
    <mergeCell ref="FLM14:FLX14"/>
    <mergeCell ref="FLY14:FMJ14"/>
    <mergeCell ref="FHU14:FIF14"/>
    <mergeCell ref="FIG14:FIR14"/>
    <mergeCell ref="FIS14:FJD14"/>
    <mergeCell ref="FJE14:FJP14"/>
    <mergeCell ref="FJQ14:FKB14"/>
    <mergeCell ref="FFM14:FFX14"/>
    <mergeCell ref="FFY14:FGJ14"/>
    <mergeCell ref="FGK14:FGV14"/>
    <mergeCell ref="FGW14:FHH14"/>
    <mergeCell ref="FHI14:FHT14"/>
    <mergeCell ref="FDE14:FDP14"/>
    <mergeCell ref="FDQ14:FEB14"/>
    <mergeCell ref="FEC14:FEN14"/>
    <mergeCell ref="FEO14:FEZ14"/>
    <mergeCell ref="FFA14:FFL14"/>
    <mergeCell ref="FAW14:FBH14"/>
    <mergeCell ref="FBI14:FBT14"/>
    <mergeCell ref="FBU14:FCF14"/>
    <mergeCell ref="FCG14:FCR14"/>
    <mergeCell ref="FCS14:FDD14"/>
    <mergeCell ref="EYO14:EYZ14"/>
    <mergeCell ref="EZA14:EZL14"/>
    <mergeCell ref="EZM14:EZX14"/>
    <mergeCell ref="EZY14:FAJ14"/>
    <mergeCell ref="FAK14:FAV14"/>
    <mergeCell ref="EWG14:EWR14"/>
    <mergeCell ref="EWS14:EXD14"/>
    <mergeCell ref="EXE14:EXP14"/>
    <mergeCell ref="EXQ14:EYB14"/>
    <mergeCell ref="EYC14:EYN14"/>
    <mergeCell ref="ETY14:EUJ14"/>
    <mergeCell ref="EUK14:EUV14"/>
    <mergeCell ref="EUW14:EVH14"/>
    <mergeCell ref="EVI14:EVT14"/>
    <mergeCell ref="EVU14:EWF14"/>
    <mergeCell ref="ERQ14:ESB14"/>
    <mergeCell ref="ESC14:ESN14"/>
    <mergeCell ref="ESO14:ESZ14"/>
    <mergeCell ref="ETA14:ETL14"/>
    <mergeCell ref="ETM14:ETX14"/>
    <mergeCell ref="EPI14:EPT14"/>
    <mergeCell ref="EPU14:EQF14"/>
    <mergeCell ref="EQG14:EQR14"/>
    <mergeCell ref="EQS14:ERD14"/>
    <mergeCell ref="ERE14:ERP14"/>
    <mergeCell ref="ENA14:ENL14"/>
    <mergeCell ref="ENM14:ENX14"/>
    <mergeCell ref="ENY14:EOJ14"/>
    <mergeCell ref="EOK14:EOV14"/>
    <mergeCell ref="EOW14:EPH14"/>
    <mergeCell ref="EKS14:ELD14"/>
    <mergeCell ref="ELE14:ELP14"/>
    <mergeCell ref="ELQ14:EMB14"/>
    <mergeCell ref="EMC14:EMN14"/>
    <mergeCell ref="EMO14:EMZ14"/>
    <mergeCell ref="EIK14:EIV14"/>
    <mergeCell ref="EIW14:EJH14"/>
    <mergeCell ref="EJI14:EJT14"/>
    <mergeCell ref="EJU14:EKF14"/>
    <mergeCell ref="EKG14:EKR14"/>
    <mergeCell ref="EGC14:EGN14"/>
    <mergeCell ref="EGO14:EGZ14"/>
    <mergeCell ref="EHA14:EHL14"/>
    <mergeCell ref="EHM14:EHX14"/>
    <mergeCell ref="EHY14:EIJ14"/>
    <mergeCell ref="EDU14:EEF14"/>
    <mergeCell ref="EEG14:EER14"/>
    <mergeCell ref="EES14:EFD14"/>
    <mergeCell ref="EFE14:EFP14"/>
    <mergeCell ref="EFQ14:EGB14"/>
    <mergeCell ref="EBM14:EBX14"/>
    <mergeCell ref="EBY14:ECJ14"/>
    <mergeCell ref="ECK14:ECV14"/>
    <mergeCell ref="ECW14:EDH14"/>
    <mergeCell ref="EDI14:EDT14"/>
    <mergeCell ref="DZE14:DZP14"/>
    <mergeCell ref="DZQ14:EAB14"/>
    <mergeCell ref="EAC14:EAN14"/>
    <mergeCell ref="EAO14:EAZ14"/>
    <mergeCell ref="EBA14:EBL14"/>
    <mergeCell ref="DWW14:DXH14"/>
    <mergeCell ref="DXI14:DXT14"/>
    <mergeCell ref="DXU14:DYF14"/>
    <mergeCell ref="DYG14:DYR14"/>
    <mergeCell ref="DYS14:DZD14"/>
    <mergeCell ref="DUO14:DUZ14"/>
    <mergeCell ref="DVA14:DVL14"/>
    <mergeCell ref="DVM14:DVX14"/>
    <mergeCell ref="DVY14:DWJ14"/>
    <mergeCell ref="DWK14:DWV14"/>
    <mergeCell ref="DSG14:DSR14"/>
    <mergeCell ref="DSS14:DTD14"/>
    <mergeCell ref="DTE14:DTP14"/>
    <mergeCell ref="DTQ14:DUB14"/>
    <mergeCell ref="DUC14:DUN14"/>
    <mergeCell ref="DPY14:DQJ14"/>
    <mergeCell ref="DQK14:DQV14"/>
    <mergeCell ref="DQW14:DRH14"/>
    <mergeCell ref="DRI14:DRT14"/>
    <mergeCell ref="DRU14:DSF14"/>
    <mergeCell ref="DNQ14:DOB14"/>
    <mergeCell ref="DOC14:DON14"/>
    <mergeCell ref="DOO14:DOZ14"/>
    <mergeCell ref="DPA14:DPL14"/>
    <mergeCell ref="DPM14:DPX14"/>
    <mergeCell ref="DLI14:DLT14"/>
    <mergeCell ref="DLU14:DMF14"/>
    <mergeCell ref="DMG14:DMR14"/>
    <mergeCell ref="DMS14:DND14"/>
    <mergeCell ref="DNE14:DNP14"/>
    <mergeCell ref="DJA14:DJL14"/>
    <mergeCell ref="DJM14:DJX14"/>
    <mergeCell ref="DJY14:DKJ14"/>
    <mergeCell ref="DKK14:DKV14"/>
    <mergeCell ref="DKW14:DLH14"/>
    <mergeCell ref="DGS14:DHD14"/>
    <mergeCell ref="DHE14:DHP14"/>
    <mergeCell ref="DHQ14:DIB14"/>
    <mergeCell ref="DIC14:DIN14"/>
    <mergeCell ref="DIO14:DIZ14"/>
    <mergeCell ref="DEK14:DEV14"/>
    <mergeCell ref="DEW14:DFH14"/>
    <mergeCell ref="DFI14:DFT14"/>
    <mergeCell ref="DFU14:DGF14"/>
    <mergeCell ref="DGG14:DGR14"/>
    <mergeCell ref="DCC14:DCN14"/>
    <mergeCell ref="DCO14:DCZ14"/>
    <mergeCell ref="DDA14:DDL14"/>
    <mergeCell ref="DDM14:DDX14"/>
    <mergeCell ref="DDY14:DEJ14"/>
    <mergeCell ref="CZU14:DAF14"/>
    <mergeCell ref="DAG14:DAR14"/>
    <mergeCell ref="DAS14:DBD14"/>
    <mergeCell ref="DBE14:DBP14"/>
    <mergeCell ref="DBQ14:DCB14"/>
    <mergeCell ref="CXM14:CXX14"/>
    <mergeCell ref="CXY14:CYJ14"/>
    <mergeCell ref="CYK14:CYV14"/>
    <mergeCell ref="CYW14:CZH14"/>
    <mergeCell ref="CZI14:CZT14"/>
    <mergeCell ref="CVE14:CVP14"/>
    <mergeCell ref="CVQ14:CWB14"/>
    <mergeCell ref="CWC14:CWN14"/>
    <mergeCell ref="CWO14:CWZ14"/>
    <mergeCell ref="CXA14:CXL14"/>
    <mergeCell ref="CSW14:CTH14"/>
    <mergeCell ref="CTI14:CTT14"/>
    <mergeCell ref="CTU14:CUF14"/>
    <mergeCell ref="CUG14:CUR14"/>
    <mergeCell ref="CUS14:CVD14"/>
    <mergeCell ref="CQO14:CQZ14"/>
    <mergeCell ref="CRA14:CRL14"/>
    <mergeCell ref="CRM14:CRX14"/>
    <mergeCell ref="CRY14:CSJ14"/>
    <mergeCell ref="CSK14:CSV14"/>
    <mergeCell ref="COG14:COR14"/>
    <mergeCell ref="COS14:CPD14"/>
    <mergeCell ref="CPE14:CPP14"/>
    <mergeCell ref="CPQ14:CQB14"/>
    <mergeCell ref="CQC14:CQN14"/>
    <mergeCell ref="CLY14:CMJ14"/>
    <mergeCell ref="CMK14:CMV14"/>
    <mergeCell ref="CMW14:CNH14"/>
    <mergeCell ref="CNI14:CNT14"/>
    <mergeCell ref="CNU14:COF14"/>
    <mergeCell ref="CJQ14:CKB14"/>
    <mergeCell ref="CKC14:CKN14"/>
    <mergeCell ref="CKO14:CKZ14"/>
    <mergeCell ref="CLA14:CLL14"/>
    <mergeCell ref="CLM14:CLX14"/>
    <mergeCell ref="CHI14:CHT14"/>
    <mergeCell ref="CHU14:CIF14"/>
    <mergeCell ref="CIG14:CIR14"/>
    <mergeCell ref="CIS14:CJD14"/>
    <mergeCell ref="CJE14:CJP14"/>
    <mergeCell ref="CFA14:CFL14"/>
    <mergeCell ref="CFM14:CFX14"/>
    <mergeCell ref="CFY14:CGJ14"/>
    <mergeCell ref="CGK14:CGV14"/>
    <mergeCell ref="CGW14:CHH14"/>
    <mergeCell ref="CCS14:CDD14"/>
    <mergeCell ref="CDE14:CDP14"/>
    <mergeCell ref="CDQ14:CEB14"/>
    <mergeCell ref="CEC14:CEN14"/>
    <mergeCell ref="CEO14:CEZ14"/>
    <mergeCell ref="CAK14:CAV14"/>
    <mergeCell ref="CAW14:CBH14"/>
    <mergeCell ref="CBI14:CBT14"/>
    <mergeCell ref="CBU14:CCF14"/>
    <mergeCell ref="CCG14:CCR14"/>
    <mergeCell ref="BYC14:BYN14"/>
    <mergeCell ref="BYO14:BYZ14"/>
    <mergeCell ref="BZA14:BZL14"/>
    <mergeCell ref="BZM14:BZX14"/>
    <mergeCell ref="BZY14:CAJ14"/>
    <mergeCell ref="BVU14:BWF14"/>
    <mergeCell ref="BWG14:BWR14"/>
    <mergeCell ref="BWS14:BXD14"/>
    <mergeCell ref="BXE14:BXP14"/>
    <mergeCell ref="BXQ14:BYB14"/>
    <mergeCell ref="BTM14:BTX14"/>
    <mergeCell ref="BTY14:BUJ14"/>
    <mergeCell ref="BUK14:BUV14"/>
    <mergeCell ref="BUW14:BVH14"/>
    <mergeCell ref="BVI14:BVT14"/>
    <mergeCell ref="BRE14:BRP14"/>
    <mergeCell ref="BRQ14:BSB14"/>
    <mergeCell ref="BSC14:BSN14"/>
    <mergeCell ref="BSO14:BSZ14"/>
    <mergeCell ref="BTA14:BTL14"/>
    <mergeCell ref="BOW14:BPH14"/>
    <mergeCell ref="BPI14:BPT14"/>
    <mergeCell ref="BPU14:BQF14"/>
    <mergeCell ref="BQG14:BQR14"/>
    <mergeCell ref="BQS14:BRD14"/>
    <mergeCell ref="BMO14:BMZ14"/>
    <mergeCell ref="BNA14:BNL14"/>
    <mergeCell ref="BNM14:BNX14"/>
    <mergeCell ref="BNY14:BOJ14"/>
    <mergeCell ref="BOK14:BOV14"/>
    <mergeCell ref="BKG14:BKR14"/>
    <mergeCell ref="BKS14:BLD14"/>
    <mergeCell ref="BLE14:BLP14"/>
    <mergeCell ref="BLQ14:BMB14"/>
    <mergeCell ref="BMC14:BMN14"/>
    <mergeCell ref="BHY14:BIJ14"/>
    <mergeCell ref="BIK14:BIV14"/>
    <mergeCell ref="BIW14:BJH14"/>
    <mergeCell ref="BJI14:BJT14"/>
    <mergeCell ref="BJU14:BKF14"/>
    <mergeCell ref="BFQ14:BGB14"/>
    <mergeCell ref="BGC14:BGN14"/>
    <mergeCell ref="BGO14:BGZ14"/>
    <mergeCell ref="BHA14:BHL14"/>
    <mergeCell ref="BHM14:BHX14"/>
    <mergeCell ref="BDI14:BDT14"/>
    <mergeCell ref="BDU14:BEF14"/>
    <mergeCell ref="BEG14:BER14"/>
    <mergeCell ref="BES14:BFD14"/>
    <mergeCell ref="BFE14:BFP14"/>
    <mergeCell ref="BBA14:BBL14"/>
    <mergeCell ref="BBM14:BBX14"/>
    <mergeCell ref="BBY14:BCJ14"/>
    <mergeCell ref="BCK14:BCV14"/>
    <mergeCell ref="BCW14:BDH14"/>
    <mergeCell ref="AYS14:AZD14"/>
    <mergeCell ref="AZE14:AZP14"/>
    <mergeCell ref="AZQ14:BAB14"/>
    <mergeCell ref="BAC14:BAN14"/>
    <mergeCell ref="BAO14:BAZ14"/>
    <mergeCell ref="AWK14:AWV14"/>
    <mergeCell ref="AWW14:AXH14"/>
    <mergeCell ref="AXI14:AXT14"/>
    <mergeCell ref="AXU14:AYF14"/>
    <mergeCell ref="AYG14:AYR14"/>
    <mergeCell ref="AUC14:AUN14"/>
    <mergeCell ref="AUO14:AUZ14"/>
    <mergeCell ref="AVA14:AVL14"/>
    <mergeCell ref="AVM14:AVX14"/>
    <mergeCell ref="AVY14:AWJ14"/>
    <mergeCell ref="ARU14:ASF14"/>
    <mergeCell ref="ASG14:ASR14"/>
    <mergeCell ref="ASS14:ATD14"/>
    <mergeCell ref="ATE14:ATP14"/>
    <mergeCell ref="ATQ14:AUB14"/>
    <mergeCell ref="APM14:APX14"/>
    <mergeCell ref="APY14:AQJ14"/>
    <mergeCell ref="AQK14:AQV14"/>
    <mergeCell ref="AQW14:ARH14"/>
    <mergeCell ref="ARI14:ART14"/>
    <mergeCell ref="ANE14:ANP14"/>
    <mergeCell ref="ANQ14:AOB14"/>
    <mergeCell ref="AOC14:AON14"/>
    <mergeCell ref="AOO14:AOZ14"/>
    <mergeCell ref="APA14:APL14"/>
    <mergeCell ref="AKW14:ALH14"/>
    <mergeCell ref="ALI14:ALT14"/>
    <mergeCell ref="ALU14:AMF14"/>
    <mergeCell ref="AMG14:AMR14"/>
    <mergeCell ref="AMS14:AND14"/>
    <mergeCell ref="AIO14:AIZ14"/>
    <mergeCell ref="AJA14:AJL14"/>
    <mergeCell ref="AJM14:AJX14"/>
    <mergeCell ref="AJY14:AKJ14"/>
    <mergeCell ref="AKK14:AKV14"/>
    <mergeCell ref="AGG14:AGR14"/>
    <mergeCell ref="AGS14:AHD14"/>
    <mergeCell ref="AHE14:AHP14"/>
    <mergeCell ref="AHQ14:AIB14"/>
    <mergeCell ref="AIC14:AIN14"/>
    <mergeCell ref="ADY14:AEJ14"/>
    <mergeCell ref="AEK14:AEV14"/>
    <mergeCell ref="AEW14:AFH14"/>
    <mergeCell ref="AFI14:AFT14"/>
    <mergeCell ref="AFU14:AGF14"/>
    <mergeCell ref="ABQ14:ACB14"/>
    <mergeCell ref="ACC14:ACN14"/>
    <mergeCell ref="ACO14:ACZ14"/>
    <mergeCell ref="ADA14:ADL14"/>
    <mergeCell ref="ADM14:ADX14"/>
    <mergeCell ref="ZI14:ZT14"/>
    <mergeCell ref="ZU14:AAF14"/>
    <mergeCell ref="AAG14:AAR14"/>
    <mergeCell ref="AAS14:ABD14"/>
    <mergeCell ref="ABE14:ABP14"/>
    <mergeCell ref="XA14:XL14"/>
    <mergeCell ref="XM14:XX14"/>
    <mergeCell ref="XY14:YJ14"/>
    <mergeCell ref="YK14:YV14"/>
    <mergeCell ref="YW14:ZH14"/>
    <mergeCell ref="US14:VD14"/>
    <mergeCell ref="VE14:VP14"/>
    <mergeCell ref="VQ14:WB14"/>
    <mergeCell ref="WC14:WN14"/>
    <mergeCell ref="WO14:WZ14"/>
    <mergeCell ref="SK14:SV14"/>
    <mergeCell ref="SW14:TH14"/>
    <mergeCell ref="TI14:TT14"/>
    <mergeCell ref="TU14:UF14"/>
    <mergeCell ref="UG14:UR14"/>
    <mergeCell ref="QC14:QN14"/>
    <mergeCell ref="QO14:QZ14"/>
    <mergeCell ref="RA14:RL14"/>
    <mergeCell ref="RM14:RX14"/>
    <mergeCell ref="RY14:SJ14"/>
    <mergeCell ref="NU14:OF14"/>
    <mergeCell ref="OG14:OR14"/>
    <mergeCell ref="OS14:PD14"/>
    <mergeCell ref="PE14:PP14"/>
    <mergeCell ref="PQ14:QB14"/>
    <mergeCell ref="LM14:LX14"/>
    <mergeCell ref="LY14:MJ14"/>
    <mergeCell ref="MK14:MV14"/>
    <mergeCell ref="MW14:NH14"/>
    <mergeCell ref="NI14:NT14"/>
    <mergeCell ref="Y14:AJ14"/>
    <mergeCell ref="AK14:AV14"/>
    <mergeCell ref="AW14:BH14"/>
    <mergeCell ref="BI14:BT14"/>
    <mergeCell ref="BU14:CF14"/>
    <mergeCell ref="A13:L13"/>
    <mergeCell ref="A15:L15"/>
    <mergeCell ref="A14:L14"/>
    <mergeCell ref="A16:L16"/>
    <mergeCell ref="A1:L1"/>
    <mergeCell ref="A2:L2"/>
    <mergeCell ref="A10:I10"/>
    <mergeCell ref="JE14:JP14"/>
    <mergeCell ref="JQ14:KB14"/>
    <mergeCell ref="KC14:KN14"/>
    <mergeCell ref="KO14:KZ14"/>
    <mergeCell ref="LA14:LL14"/>
    <mergeCell ref="GW14:HH14"/>
    <mergeCell ref="HI14:HT14"/>
    <mergeCell ref="HU14:IF14"/>
    <mergeCell ref="IG14:IR14"/>
    <mergeCell ref="IS14:JD14"/>
    <mergeCell ref="EO14:EZ14"/>
    <mergeCell ref="FA14:FL14"/>
    <mergeCell ref="FM14:FX14"/>
    <mergeCell ref="FY14:GJ14"/>
    <mergeCell ref="GK14:GV14"/>
    <mergeCell ref="CG14:CR14"/>
    <mergeCell ref="CS14:DD14"/>
    <mergeCell ref="DE14:DP14"/>
    <mergeCell ref="DQ14:EB14"/>
    <mergeCell ref="EC14:EN14"/>
  </mergeCells>
  <phoneticPr fontId="6" type="noConversion"/>
  <printOptions horizontalCentered="1"/>
  <pageMargins left="0.15748031496062992" right="0.15748031496062992" top="0.9055118110236221" bottom="0" header="0.51181102362204722" footer="0.51181102362204722"/>
  <pageSetup paperSize="9" scale="82" fitToHeight="0"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FD32"/>
  <sheetViews>
    <sheetView topLeftCell="A9" zoomScale="90" zoomScaleNormal="90" zoomScaleSheetLayoutView="100" workbookViewId="0">
      <selection activeCell="I9" sqref="I9"/>
    </sheetView>
  </sheetViews>
  <sheetFormatPr defaultColWidth="9.90625" defaultRowHeight="15.5" x14ac:dyDescent="0.35"/>
  <cols>
    <col min="1" max="1" width="14.08984375" style="32" customWidth="1"/>
    <col min="2" max="2" width="21.453125" style="32" customWidth="1"/>
    <col min="3" max="3" width="22.90625" style="32" customWidth="1"/>
    <col min="4" max="4" width="23.90625" style="32" customWidth="1"/>
    <col min="5" max="5" width="18.90625" style="32" customWidth="1"/>
    <col min="6" max="6" width="22.08984375" style="32" customWidth="1"/>
    <col min="7" max="7" width="9.90625" style="32"/>
    <col min="8" max="8" width="9.6328125" style="32" customWidth="1"/>
    <col min="9" max="254" width="9.90625" style="32"/>
    <col min="255" max="255" width="16.36328125" style="32" customWidth="1"/>
    <col min="256" max="256" width="21.08984375" style="32" customWidth="1"/>
    <col min="257" max="257" width="26.90625" style="32" customWidth="1"/>
    <col min="258" max="258" width="23.453125" style="32" customWidth="1"/>
    <col min="259" max="259" width="15.6328125" style="32" customWidth="1"/>
    <col min="260" max="260" width="18.36328125" style="32" customWidth="1"/>
    <col min="261" max="263" width="9.90625" style="32"/>
    <col min="264" max="264" width="9.6328125" style="32" customWidth="1"/>
    <col min="265" max="510" width="9.90625" style="32"/>
    <col min="511" max="511" width="16.36328125" style="32" customWidth="1"/>
    <col min="512" max="512" width="21.08984375" style="32" customWidth="1"/>
    <col min="513" max="513" width="26.90625" style="32" customWidth="1"/>
    <col min="514" max="514" width="23.453125" style="32" customWidth="1"/>
    <col min="515" max="515" width="15.6328125" style="32" customWidth="1"/>
    <col min="516" max="516" width="18.36328125" style="32" customWidth="1"/>
    <col min="517" max="519" width="9.90625" style="32"/>
    <col min="520" max="520" width="9.6328125" style="32" customWidth="1"/>
    <col min="521" max="766" width="9.90625" style="32"/>
    <col min="767" max="767" width="16.36328125" style="32" customWidth="1"/>
    <col min="768" max="768" width="21.08984375" style="32" customWidth="1"/>
    <col min="769" max="769" width="26.90625" style="32" customWidth="1"/>
    <col min="770" max="770" width="23.453125" style="32" customWidth="1"/>
    <col min="771" max="771" width="15.6328125" style="32" customWidth="1"/>
    <col min="772" max="772" width="18.36328125" style="32" customWidth="1"/>
    <col min="773" max="775" width="9.90625" style="32"/>
    <col min="776" max="776" width="9.6328125" style="32" customWidth="1"/>
    <col min="777" max="1022" width="9.90625" style="32"/>
    <col min="1023" max="1023" width="16.36328125" style="32" customWidth="1"/>
    <col min="1024" max="1024" width="21.08984375" style="32" customWidth="1"/>
    <col min="1025" max="1025" width="26.90625" style="32" customWidth="1"/>
    <col min="1026" max="1026" width="23.453125" style="32" customWidth="1"/>
    <col min="1027" max="1027" width="15.6328125" style="32" customWidth="1"/>
    <col min="1028" max="1028" width="18.36328125" style="32" customWidth="1"/>
    <col min="1029" max="1031" width="9.90625" style="32"/>
    <col min="1032" max="1032" width="9.6328125" style="32" customWidth="1"/>
    <col min="1033" max="1278" width="9.90625" style="32"/>
    <col min="1279" max="1279" width="16.36328125" style="32" customWidth="1"/>
    <col min="1280" max="1280" width="21.08984375" style="32" customWidth="1"/>
    <col min="1281" max="1281" width="26.90625" style="32" customWidth="1"/>
    <col min="1282" max="1282" width="23.453125" style="32" customWidth="1"/>
    <col min="1283" max="1283" width="15.6328125" style="32" customWidth="1"/>
    <col min="1284" max="1284" width="18.36328125" style="32" customWidth="1"/>
    <col min="1285" max="1287" width="9.90625" style="32"/>
    <col min="1288" max="1288" width="9.6328125" style="32" customWidth="1"/>
    <col min="1289" max="1534" width="9.90625" style="32"/>
    <col min="1535" max="1535" width="16.36328125" style="32" customWidth="1"/>
    <col min="1536" max="1536" width="21.08984375" style="32" customWidth="1"/>
    <col min="1537" max="1537" width="26.90625" style="32" customWidth="1"/>
    <col min="1538" max="1538" width="23.453125" style="32" customWidth="1"/>
    <col min="1539" max="1539" width="15.6328125" style="32" customWidth="1"/>
    <col min="1540" max="1540" width="18.36328125" style="32" customWidth="1"/>
    <col min="1541" max="1543" width="9.90625" style="32"/>
    <col min="1544" max="1544" width="9.6328125" style="32" customWidth="1"/>
    <col min="1545" max="1790" width="9.90625" style="32"/>
    <col min="1791" max="1791" width="16.36328125" style="32" customWidth="1"/>
    <col min="1792" max="1792" width="21.08984375" style="32" customWidth="1"/>
    <col min="1793" max="1793" width="26.90625" style="32" customWidth="1"/>
    <col min="1794" max="1794" width="23.453125" style="32" customWidth="1"/>
    <col min="1795" max="1795" width="15.6328125" style="32" customWidth="1"/>
    <col min="1796" max="1796" width="18.36328125" style="32" customWidth="1"/>
    <col min="1797" max="1799" width="9.90625" style="32"/>
    <col min="1800" max="1800" width="9.6328125" style="32" customWidth="1"/>
    <col min="1801" max="2046" width="9.90625" style="32"/>
    <col min="2047" max="2047" width="16.36328125" style="32" customWidth="1"/>
    <col min="2048" max="2048" width="21.08984375" style="32" customWidth="1"/>
    <col min="2049" max="2049" width="26.90625" style="32" customWidth="1"/>
    <col min="2050" max="2050" width="23.453125" style="32" customWidth="1"/>
    <col min="2051" max="2051" width="15.6328125" style="32" customWidth="1"/>
    <col min="2052" max="2052" width="18.36328125" style="32" customWidth="1"/>
    <col min="2053" max="2055" width="9.90625" style="32"/>
    <col min="2056" max="2056" width="9.6328125" style="32" customWidth="1"/>
    <col min="2057" max="2302" width="9.90625" style="32"/>
    <col min="2303" max="2303" width="16.36328125" style="32" customWidth="1"/>
    <col min="2304" max="2304" width="21.08984375" style="32" customWidth="1"/>
    <col min="2305" max="2305" width="26.90625" style="32" customWidth="1"/>
    <col min="2306" max="2306" width="23.453125" style="32" customWidth="1"/>
    <col min="2307" max="2307" width="15.6328125" style="32" customWidth="1"/>
    <col min="2308" max="2308" width="18.36328125" style="32" customWidth="1"/>
    <col min="2309" max="2311" width="9.90625" style="32"/>
    <col min="2312" max="2312" width="9.6328125" style="32" customWidth="1"/>
    <col min="2313" max="2558" width="9.90625" style="32"/>
    <col min="2559" max="2559" width="16.36328125" style="32" customWidth="1"/>
    <col min="2560" max="2560" width="21.08984375" style="32" customWidth="1"/>
    <col min="2561" max="2561" width="26.90625" style="32" customWidth="1"/>
    <col min="2562" max="2562" width="23.453125" style="32" customWidth="1"/>
    <col min="2563" max="2563" width="15.6328125" style="32" customWidth="1"/>
    <col min="2564" max="2564" width="18.36328125" style="32" customWidth="1"/>
    <col min="2565" max="2567" width="9.90625" style="32"/>
    <col min="2568" max="2568" width="9.6328125" style="32" customWidth="1"/>
    <col min="2569" max="2814" width="9.90625" style="32"/>
    <col min="2815" max="2815" width="16.36328125" style="32" customWidth="1"/>
    <col min="2816" max="2816" width="21.08984375" style="32" customWidth="1"/>
    <col min="2817" max="2817" width="26.90625" style="32" customWidth="1"/>
    <col min="2818" max="2818" width="23.453125" style="32" customWidth="1"/>
    <col min="2819" max="2819" width="15.6328125" style="32" customWidth="1"/>
    <col min="2820" max="2820" width="18.36328125" style="32" customWidth="1"/>
    <col min="2821" max="2823" width="9.90625" style="32"/>
    <col min="2824" max="2824" width="9.6328125" style="32" customWidth="1"/>
    <col min="2825" max="3070" width="9.90625" style="32"/>
    <col min="3071" max="3071" width="16.36328125" style="32" customWidth="1"/>
    <col min="3072" max="3072" width="21.08984375" style="32" customWidth="1"/>
    <col min="3073" max="3073" width="26.90625" style="32" customWidth="1"/>
    <col min="3074" max="3074" width="23.453125" style="32" customWidth="1"/>
    <col min="3075" max="3075" width="15.6328125" style="32" customWidth="1"/>
    <col min="3076" max="3076" width="18.36328125" style="32" customWidth="1"/>
    <col min="3077" max="3079" width="9.90625" style="32"/>
    <col min="3080" max="3080" width="9.6328125" style="32" customWidth="1"/>
    <col min="3081" max="3326" width="9.90625" style="32"/>
    <col min="3327" max="3327" width="16.36328125" style="32" customWidth="1"/>
    <col min="3328" max="3328" width="21.08984375" style="32" customWidth="1"/>
    <col min="3329" max="3329" width="26.90625" style="32" customWidth="1"/>
    <col min="3330" max="3330" width="23.453125" style="32" customWidth="1"/>
    <col min="3331" max="3331" width="15.6328125" style="32" customWidth="1"/>
    <col min="3332" max="3332" width="18.36328125" style="32" customWidth="1"/>
    <col min="3333" max="3335" width="9.90625" style="32"/>
    <col min="3336" max="3336" width="9.6328125" style="32" customWidth="1"/>
    <col min="3337" max="3582" width="9.90625" style="32"/>
    <col min="3583" max="3583" width="16.36328125" style="32" customWidth="1"/>
    <col min="3584" max="3584" width="21.08984375" style="32" customWidth="1"/>
    <col min="3585" max="3585" width="26.90625" style="32" customWidth="1"/>
    <col min="3586" max="3586" width="23.453125" style="32" customWidth="1"/>
    <col min="3587" max="3587" width="15.6328125" style="32" customWidth="1"/>
    <col min="3588" max="3588" width="18.36328125" style="32" customWidth="1"/>
    <col min="3589" max="3591" width="9.90625" style="32"/>
    <col min="3592" max="3592" width="9.6328125" style="32" customWidth="1"/>
    <col min="3593" max="3838" width="9.90625" style="32"/>
    <col min="3839" max="3839" width="16.36328125" style="32" customWidth="1"/>
    <col min="3840" max="3840" width="21.08984375" style="32" customWidth="1"/>
    <col min="3841" max="3841" width="26.90625" style="32" customWidth="1"/>
    <col min="3842" max="3842" width="23.453125" style="32" customWidth="1"/>
    <col min="3843" max="3843" width="15.6328125" style="32" customWidth="1"/>
    <col min="3844" max="3844" width="18.36328125" style="32" customWidth="1"/>
    <col min="3845" max="3847" width="9.90625" style="32"/>
    <col min="3848" max="3848" width="9.6328125" style="32" customWidth="1"/>
    <col min="3849" max="4094" width="9.90625" style="32"/>
    <col min="4095" max="4095" width="16.36328125" style="32" customWidth="1"/>
    <col min="4096" max="4096" width="21.08984375" style="32" customWidth="1"/>
    <col min="4097" max="4097" width="26.90625" style="32" customWidth="1"/>
    <col min="4098" max="4098" width="23.453125" style="32" customWidth="1"/>
    <col min="4099" max="4099" width="15.6328125" style="32" customWidth="1"/>
    <col min="4100" max="4100" width="18.36328125" style="32" customWidth="1"/>
    <col min="4101" max="4103" width="9.90625" style="32"/>
    <col min="4104" max="4104" width="9.6328125" style="32" customWidth="1"/>
    <col min="4105" max="4350" width="9.90625" style="32"/>
    <col min="4351" max="4351" width="16.36328125" style="32" customWidth="1"/>
    <col min="4352" max="4352" width="21.08984375" style="32" customWidth="1"/>
    <col min="4353" max="4353" width="26.90625" style="32" customWidth="1"/>
    <col min="4354" max="4354" width="23.453125" style="32" customWidth="1"/>
    <col min="4355" max="4355" width="15.6328125" style="32" customWidth="1"/>
    <col min="4356" max="4356" width="18.36328125" style="32" customWidth="1"/>
    <col min="4357" max="4359" width="9.90625" style="32"/>
    <col min="4360" max="4360" width="9.6328125" style="32" customWidth="1"/>
    <col min="4361" max="4606" width="9.90625" style="32"/>
    <col min="4607" max="4607" width="16.36328125" style="32" customWidth="1"/>
    <col min="4608" max="4608" width="21.08984375" style="32" customWidth="1"/>
    <col min="4609" max="4609" width="26.90625" style="32" customWidth="1"/>
    <col min="4610" max="4610" width="23.453125" style="32" customWidth="1"/>
    <col min="4611" max="4611" width="15.6328125" style="32" customWidth="1"/>
    <col min="4612" max="4612" width="18.36328125" style="32" customWidth="1"/>
    <col min="4613" max="4615" width="9.90625" style="32"/>
    <col min="4616" max="4616" width="9.6328125" style="32" customWidth="1"/>
    <col min="4617" max="4862" width="9.90625" style="32"/>
    <col min="4863" max="4863" width="16.36328125" style="32" customWidth="1"/>
    <col min="4864" max="4864" width="21.08984375" style="32" customWidth="1"/>
    <col min="4865" max="4865" width="26.90625" style="32" customWidth="1"/>
    <col min="4866" max="4866" width="23.453125" style="32" customWidth="1"/>
    <col min="4867" max="4867" width="15.6328125" style="32" customWidth="1"/>
    <col min="4868" max="4868" width="18.36328125" style="32" customWidth="1"/>
    <col min="4869" max="4871" width="9.90625" style="32"/>
    <col min="4872" max="4872" width="9.6328125" style="32" customWidth="1"/>
    <col min="4873" max="5118" width="9.90625" style="32"/>
    <col min="5119" max="5119" width="16.36328125" style="32" customWidth="1"/>
    <col min="5120" max="5120" width="21.08984375" style="32" customWidth="1"/>
    <col min="5121" max="5121" width="26.90625" style="32" customWidth="1"/>
    <col min="5122" max="5122" width="23.453125" style="32" customWidth="1"/>
    <col min="5123" max="5123" width="15.6328125" style="32" customWidth="1"/>
    <col min="5124" max="5124" width="18.36328125" style="32" customWidth="1"/>
    <col min="5125" max="5127" width="9.90625" style="32"/>
    <col min="5128" max="5128" width="9.6328125" style="32" customWidth="1"/>
    <col min="5129" max="5374" width="9.90625" style="32"/>
    <col min="5375" max="5375" width="16.36328125" style="32" customWidth="1"/>
    <col min="5376" max="5376" width="21.08984375" style="32" customWidth="1"/>
    <col min="5377" max="5377" width="26.90625" style="32" customWidth="1"/>
    <col min="5378" max="5378" width="23.453125" style="32" customWidth="1"/>
    <col min="5379" max="5379" width="15.6328125" style="32" customWidth="1"/>
    <col min="5380" max="5380" width="18.36328125" style="32" customWidth="1"/>
    <col min="5381" max="5383" width="9.90625" style="32"/>
    <col min="5384" max="5384" width="9.6328125" style="32" customWidth="1"/>
    <col min="5385" max="5630" width="9.90625" style="32"/>
    <col min="5631" max="5631" width="16.36328125" style="32" customWidth="1"/>
    <col min="5632" max="5632" width="21.08984375" style="32" customWidth="1"/>
    <col min="5633" max="5633" width="26.90625" style="32" customWidth="1"/>
    <col min="5634" max="5634" width="23.453125" style="32" customWidth="1"/>
    <col min="5635" max="5635" width="15.6328125" style="32" customWidth="1"/>
    <col min="5636" max="5636" width="18.36328125" style="32" customWidth="1"/>
    <col min="5637" max="5639" width="9.90625" style="32"/>
    <col min="5640" max="5640" width="9.6328125" style="32" customWidth="1"/>
    <col min="5641" max="5886" width="9.90625" style="32"/>
    <col min="5887" max="5887" width="16.36328125" style="32" customWidth="1"/>
    <col min="5888" max="5888" width="21.08984375" style="32" customWidth="1"/>
    <col min="5889" max="5889" width="26.90625" style="32" customWidth="1"/>
    <col min="5890" max="5890" width="23.453125" style="32" customWidth="1"/>
    <col min="5891" max="5891" width="15.6328125" style="32" customWidth="1"/>
    <col min="5892" max="5892" width="18.36328125" style="32" customWidth="1"/>
    <col min="5893" max="5895" width="9.90625" style="32"/>
    <col min="5896" max="5896" width="9.6328125" style="32" customWidth="1"/>
    <col min="5897" max="6142" width="9.90625" style="32"/>
    <col min="6143" max="6143" width="16.36328125" style="32" customWidth="1"/>
    <col min="6144" max="6144" width="21.08984375" style="32" customWidth="1"/>
    <col min="6145" max="6145" width="26.90625" style="32" customWidth="1"/>
    <col min="6146" max="6146" width="23.453125" style="32" customWidth="1"/>
    <col min="6147" max="6147" width="15.6328125" style="32" customWidth="1"/>
    <col min="6148" max="6148" width="18.36328125" style="32" customWidth="1"/>
    <col min="6149" max="6151" width="9.90625" style="32"/>
    <col min="6152" max="6152" width="9.6328125" style="32" customWidth="1"/>
    <col min="6153" max="6398" width="9.90625" style="32"/>
    <col min="6399" max="6399" width="16.36328125" style="32" customWidth="1"/>
    <col min="6400" max="6400" width="21.08984375" style="32" customWidth="1"/>
    <col min="6401" max="6401" width="26.90625" style="32" customWidth="1"/>
    <col min="6402" max="6402" width="23.453125" style="32" customWidth="1"/>
    <col min="6403" max="6403" width="15.6328125" style="32" customWidth="1"/>
    <col min="6404" max="6404" width="18.36328125" style="32" customWidth="1"/>
    <col min="6405" max="6407" width="9.90625" style="32"/>
    <col min="6408" max="6408" width="9.6328125" style="32" customWidth="1"/>
    <col min="6409" max="6654" width="9.90625" style="32"/>
    <col min="6655" max="6655" width="16.36328125" style="32" customWidth="1"/>
    <col min="6656" max="6656" width="21.08984375" style="32" customWidth="1"/>
    <col min="6657" max="6657" width="26.90625" style="32" customWidth="1"/>
    <col min="6658" max="6658" width="23.453125" style="32" customWidth="1"/>
    <col min="6659" max="6659" width="15.6328125" style="32" customWidth="1"/>
    <col min="6660" max="6660" width="18.36328125" style="32" customWidth="1"/>
    <col min="6661" max="6663" width="9.90625" style="32"/>
    <col min="6664" max="6664" width="9.6328125" style="32" customWidth="1"/>
    <col min="6665" max="6910" width="9.90625" style="32"/>
    <col min="6911" max="6911" width="16.36328125" style="32" customWidth="1"/>
    <col min="6912" max="6912" width="21.08984375" style="32" customWidth="1"/>
    <col min="6913" max="6913" width="26.90625" style="32" customWidth="1"/>
    <col min="6914" max="6914" width="23.453125" style="32" customWidth="1"/>
    <col min="6915" max="6915" width="15.6328125" style="32" customWidth="1"/>
    <col min="6916" max="6916" width="18.36328125" style="32" customWidth="1"/>
    <col min="6917" max="6919" width="9.90625" style="32"/>
    <col min="6920" max="6920" width="9.6328125" style="32" customWidth="1"/>
    <col min="6921" max="7166" width="9.90625" style="32"/>
    <col min="7167" max="7167" width="16.36328125" style="32" customWidth="1"/>
    <col min="7168" max="7168" width="21.08984375" style="32" customWidth="1"/>
    <col min="7169" max="7169" width="26.90625" style="32" customWidth="1"/>
    <col min="7170" max="7170" width="23.453125" style="32" customWidth="1"/>
    <col min="7171" max="7171" width="15.6328125" style="32" customWidth="1"/>
    <col min="7172" max="7172" width="18.36328125" style="32" customWidth="1"/>
    <col min="7173" max="7175" width="9.90625" style="32"/>
    <col min="7176" max="7176" width="9.6328125" style="32" customWidth="1"/>
    <col min="7177" max="7422" width="9.90625" style="32"/>
    <col min="7423" max="7423" width="16.36328125" style="32" customWidth="1"/>
    <col min="7424" max="7424" width="21.08984375" style="32" customWidth="1"/>
    <col min="7425" max="7425" width="26.90625" style="32" customWidth="1"/>
    <col min="7426" max="7426" width="23.453125" style="32" customWidth="1"/>
    <col min="7427" max="7427" width="15.6328125" style="32" customWidth="1"/>
    <col min="7428" max="7428" width="18.36328125" style="32" customWidth="1"/>
    <col min="7429" max="7431" width="9.90625" style="32"/>
    <col min="7432" max="7432" width="9.6328125" style="32" customWidth="1"/>
    <col min="7433" max="7678" width="9.90625" style="32"/>
    <col min="7679" max="7679" width="16.36328125" style="32" customWidth="1"/>
    <col min="7680" max="7680" width="21.08984375" style="32" customWidth="1"/>
    <col min="7681" max="7681" width="26.90625" style="32" customWidth="1"/>
    <col min="7682" max="7682" width="23.453125" style="32" customWidth="1"/>
    <col min="7683" max="7683" width="15.6328125" style="32" customWidth="1"/>
    <col min="7684" max="7684" width="18.36328125" style="32" customWidth="1"/>
    <col min="7685" max="7687" width="9.90625" style="32"/>
    <col min="7688" max="7688" width="9.6328125" style="32" customWidth="1"/>
    <col min="7689" max="7934" width="9.90625" style="32"/>
    <col min="7935" max="7935" width="16.36328125" style="32" customWidth="1"/>
    <col min="7936" max="7936" width="21.08984375" style="32" customWidth="1"/>
    <col min="7937" max="7937" width="26.90625" style="32" customWidth="1"/>
    <col min="7938" max="7938" width="23.453125" style="32" customWidth="1"/>
    <col min="7939" max="7939" width="15.6328125" style="32" customWidth="1"/>
    <col min="7940" max="7940" width="18.36328125" style="32" customWidth="1"/>
    <col min="7941" max="7943" width="9.90625" style="32"/>
    <col min="7944" max="7944" width="9.6328125" style="32" customWidth="1"/>
    <col min="7945" max="8190" width="9.90625" style="32"/>
    <col min="8191" max="8191" width="16.36328125" style="32" customWidth="1"/>
    <col min="8192" max="8192" width="21.08984375" style="32" customWidth="1"/>
    <col min="8193" max="8193" width="26.90625" style="32" customWidth="1"/>
    <col min="8194" max="8194" width="23.453125" style="32" customWidth="1"/>
    <col min="8195" max="8195" width="15.6328125" style="32" customWidth="1"/>
    <col min="8196" max="8196" width="18.36328125" style="32" customWidth="1"/>
    <col min="8197" max="8199" width="9.90625" style="32"/>
    <col min="8200" max="8200" width="9.6328125" style="32" customWidth="1"/>
    <col min="8201" max="8446" width="9.90625" style="32"/>
    <col min="8447" max="8447" width="16.36328125" style="32" customWidth="1"/>
    <col min="8448" max="8448" width="21.08984375" style="32" customWidth="1"/>
    <col min="8449" max="8449" width="26.90625" style="32" customWidth="1"/>
    <col min="8450" max="8450" width="23.453125" style="32" customWidth="1"/>
    <col min="8451" max="8451" width="15.6328125" style="32" customWidth="1"/>
    <col min="8452" max="8452" width="18.36328125" style="32" customWidth="1"/>
    <col min="8453" max="8455" width="9.90625" style="32"/>
    <col min="8456" max="8456" width="9.6328125" style="32" customWidth="1"/>
    <col min="8457" max="8702" width="9.90625" style="32"/>
    <col min="8703" max="8703" width="16.36328125" style="32" customWidth="1"/>
    <col min="8704" max="8704" width="21.08984375" style="32" customWidth="1"/>
    <col min="8705" max="8705" width="26.90625" style="32" customWidth="1"/>
    <col min="8706" max="8706" width="23.453125" style="32" customWidth="1"/>
    <col min="8707" max="8707" width="15.6328125" style="32" customWidth="1"/>
    <col min="8708" max="8708" width="18.36328125" style="32" customWidth="1"/>
    <col min="8709" max="8711" width="9.90625" style="32"/>
    <col min="8712" max="8712" width="9.6328125" style="32" customWidth="1"/>
    <col min="8713" max="8958" width="9.90625" style="32"/>
    <col min="8959" max="8959" width="16.36328125" style="32" customWidth="1"/>
    <col min="8960" max="8960" width="21.08984375" style="32" customWidth="1"/>
    <col min="8961" max="8961" width="26.90625" style="32" customWidth="1"/>
    <col min="8962" max="8962" width="23.453125" style="32" customWidth="1"/>
    <col min="8963" max="8963" width="15.6328125" style="32" customWidth="1"/>
    <col min="8964" max="8964" width="18.36328125" style="32" customWidth="1"/>
    <col min="8965" max="8967" width="9.90625" style="32"/>
    <col min="8968" max="8968" width="9.6328125" style="32" customWidth="1"/>
    <col min="8969" max="9214" width="9.90625" style="32"/>
    <col min="9215" max="9215" width="16.36328125" style="32" customWidth="1"/>
    <col min="9216" max="9216" width="21.08984375" style="32" customWidth="1"/>
    <col min="9217" max="9217" width="26.90625" style="32" customWidth="1"/>
    <col min="9218" max="9218" width="23.453125" style="32" customWidth="1"/>
    <col min="9219" max="9219" width="15.6328125" style="32" customWidth="1"/>
    <col min="9220" max="9220" width="18.36328125" style="32" customWidth="1"/>
    <col min="9221" max="9223" width="9.90625" style="32"/>
    <col min="9224" max="9224" width="9.6328125" style="32" customWidth="1"/>
    <col min="9225" max="9470" width="9.90625" style="32"/>
    <col min="9471" max="9471" width="16.36328125" style="32" customWidth="1"/>
    <col min="9472" max="9472" width="21.08984375" style="32" customWidth="1"/>
    <col min="9473" max="9473" width="26.90625" style="32" customWidth="1"/>
    <col min="9474" max="9474" width="23.453125" style="32" customWidth="1"/>
    <col min="9475" max="9475" width="15.6328125" style="32" customWidth="1"/>
    <col min="9476" max="9476" width="18.36328125" style="32" customWidth="1"/>
    <col min="9477" max="9479" width="9.90625" style="32"/>
    <col min="9480" max="9480" width="9.6328125" style="32" customWidth="1"/>
    <col min="9481" max="9726" width="9.90625" style="32"/>
    <col min="9727" max="9727" width="16.36328125" style="32" customWidth="1"/>
    <col min="9728" max="9728" width="21.08984375" style="32" customWidth="1"/>
    <col min="9729" max="9729" width="26.90625" style="32" customWidth="1"/>
    <col min="9730" max="9730" width="23.453125" style="32" customWidth="1"/>
    <col min="9731" max="9731" width="15.6328125" style="32" customWidth="1"/>
    <col min="9732" max="9732" width="18.36328125" style="32" customWidth="1"/>
    <col min="9733" max="9735" width="9.90625" style="32"/>
    <col min="9736" max="9736" width="9.6328125" style="32" customWidth="1"/>
    <col min="9737" max="9982" width="9.90625" style="32"/>
    <col min="9983" max="9983" width="16.36328125" style="32" customWidth="1"/>
    <col min="9984" max="9984" width="21.08984375" style="32" customWidth="1"/>
    <col min="9985" max="9985" width="26.90625" style="32" customWidth="1"/>
    <col min="9986" max="9986" width="23.453125" style="32" customWidth="1"/>
    <col min="9987" max="9987" width="15.6328125" style="32" customWidth="1"/>
    <col min="9988" max="9988" width="18.36328125" style="32" customWidth="1"/>
    <col min="9989" max="9991" width="9.90625" style="32"/>
    <col min="9992" max="9992" width="9.6328125" style="32" customWidth="1"/>
    <col min="9993" max="10238" width="9.90625" style="32"/>
    <col min="10239" max="10239" width="16.36328125" style="32" customWidth="1"/>
    <col min="10240" max="10240" width="21.08984375" style="32" customWidth="1"/>
    <col min="10241" max="10241" width="26.90625" style="32" customWidth="1"/>
    <col min="10242" max="10242" width="23.453125" style="32" customWidth="1"/>
    <col min="10243" max="10243" width="15.6328125" style="32" customWidth="1"/>
    <col min="10244" max="10244" width="18.36328125" style="32" customWidth="1"/>
    <col min="10245" max="10247" width="9.90625" style="32"/>
    <col min="10248" max="10248" width="9.6328125" style="32" customWidth="1"/>
    <col min="10249" max="10494" width="9.90625" style="32"/>
    <col min="10495" max="10495" width="16.36328125" style="32" customWidth="1"/>
    <col min="10496" max="10496" width="21.08984375" style="32" customWidth="1"/>
    <col min="10497" max="10497" width="26.90625" style="32" customWidth="1"/>
    <col min="10498" max="10498" width="23.453125" style="32" customWidth="1"/>
    <col min="10499" max="10499" width="15.6328125" style="32" customWidth="1"/>
    <col min="10500" max="10500" width="18.36328125" style="32" customWidth="1"/>
    <col min="10501" max="10503" width="9.90625" style="32"/>
    <col min="10504" max="10504" width="9.6328125" style="32" customWidth="1"/>
    <col min="10505" max="10750" width="9.90625" style="32"/>
    <col min="10751" max="10751" width="16.36328125" style="32" customWidth="1"/>
    <col min="10752" max="10752" width="21.08984375" style="32" customWidth="1"/>
    <col min="10753" max="10753" width="26.90625" style="32" customWidth="1"/>
    <col min="10754" max="10754" width="23.453125" style="32" customWidth="1"/>
    <col min="10755" max="10755" width="15.6328125" style="32" customWidth="1"/>
    <col min="10756" max="10756" width="18.36328125" style="32" customWidth="1"/>
    <col min="10757" max="10759" width="9.90625" style="32"/>
    <col min="10760" max="10760" width="9.6328125" style="32" customWidth="1"/>
    <col min="10761" max="11006" width="9.90625" style="32"/>
    <col min="11007" max="11007" width="16.36328125" style="32" customWidth="1"/>
    <col min="11008" max="11008" width="21.08984375" style="32" customWidth="1"/>
    <col min="11009" max="11009" width="26.90625" style="32" customWidth="1"/>
    <col min="11010" max="11010" width="23.453125" style="32" customWidth="1"/>
    <col min="11011" max="11011" width="15.6328125" style="32" customWidth="1"/>
    <col min="11012" max="11012" width="18.36328125" style="32" customWidth="1"/>
    <col min="11013" max="11015" width="9.90625" style="32"/>
    <col min="11016" max="11016" width="9.6328125" style="32" customWidth="1"/>
    <col min="11017" max="11262" width="9.90625" style="32"/>
    <col min="11263" max="11263" width="16.36328125" style="32" customWidth="1"/>
    <col min="11264" max="11264" width="21.08984375" style="32" customWidth="1"/>
    <col min="11265" max="11265" width="26.90625" style="32" customWidth="1"/>
    <col min="11266" max="11266" width="23.453125" style="32" customWidth="1"/>
    <col min="11267" max="11267" width="15.6328125" style="32" customWidth="1"/>
    <col min="11268" max="11268" width="18.36328125" style="32" customWidth="1"/>
    <col min="11269" max="11271" width="9.90625" style="32"/>
    <col min="11272" max="11272" width="9.6328125" style="32" customWidth="1"/>
    <col min="11273" max="11518" width="9.90625" style="32"/>
    <col min="11519" max="11519" width="16.36328125" style="32" customWidth="1"/>
    <col min="11520" max="11520" width="21.08984375" style="32" customWidth="1"/>
    <col min="11521" max="11521" width="26.90625" style="32" customWidth="1"/>
    <col min="11522" max="11522" width="23.453125" style="32" customWidth="1"/>
    <col min="11523" max="11523" width="15.6328125" style="32" customWidth="1"/>
    <col min="11524" max="11524" width="18.36328125" style="32" customWidth="1"/>
    <col min="11525" max="11527" width="9.90625" style="32"/>
    <col min="11528" max="11528" width="9.6328125" style="32" customWidth="1"/>
    <col min="11529" max="11774" width="9.90625" style="32"/>
    <col min="11775" max="11775" width="16.36328125" style="32" customWidth="1"/>
    <col min="11776" max="11776" width="21.08984375" style="32" customWidth="1"/>
    <col min="11777" max="11777" width="26.90625" style="32" customWidth="1"/>
    <col min="11778" max="11778" width="23.453125" style="32" customWidth="1"/>
    <col min="11779" max="11779" width="15.6328125" style="32" customWidth="1"/>
    <col min="11780" max="11780" width="18.36328125" style="32" customWidth="1"/>
    <col min="11781" max="11783" width="9.90625" style="32"/>
    <col min="11784" max="11784" width="9.6328125" style="32" customWidth="1"/>
    <col min="11785" max="12030" width="9.90625" style="32"/>
    <col min="12031" max="12031" width="16.36328125" style="32" customWidth="1"/>
    <col min="12032" max="12032" width="21.08984375" style="32" customWidth="1"/>
    <col min="12033" max="12033" width="26.90625" style="32" customWidth="1"/>
    <col min="12034" max="12034" width="23.453125" style="32" customWidth="1"/>
    <col min="12035" max="12035" width="15.6328125" style="32" customWidth="1"/>
    <col min="12036" max="12036" width="18.36328125" style="32" customWidth="1"/>
    <col min="12037" max="12039" width="9.90625" style="32"/>
    <col min="12040" max="12040" width="9.6328125" style="32" customWidth="1"/>
    <col min="12041" max="12286" width="9.90625" style="32"/>
    <col min="12287" max="12287" width="16.36328125" style="32" customWidth="1"/>
    <col min="12288" max="12288" width="21.08984375" style="32" customWidth="1"/>
    <col min="12289" max="12289" width="26.90625" style="32" customWidth="1"/>
    <col min="12290" max="12290" width="23.453125" style="32" customWidth="1"/>
    <col min="12291" max="12291" width="15.6328125" style="32" customWidth="1"/>
    <col min="12292" max="12292" width="18.36328125" style="32" customWidth="1"/>
    <col min="12293" max="12295" width="9.90625" style="32"/>
    <col min="12296" max="12296" width="9.6328125" style="32" customWidth="1"/>
    <col min="12297" max="12542" width="9.90625" style="32"/>
    <col min="12543" max="12543" width="16.36328125" style="32" customWidth="1"/>
    <col min="12544" max="12544" width="21.08984375" style="32" customWidth="1"/>
    <col min="12545" max="12545" width="26.90625" style="32" customWidth="1"/>
    <col min="12546" max="12546" width="23.453125" style="32" customWidth="1"/>
    <col min="12547" max="12547" width="15.6328125" style="32" customWidth="1"/>
    <col min="12548" max="12548" width="18.36328125" style="32" customWidth="1"/>
    <col min="12549" max="12551" width="9.90625" style="32"/>
    <col min="12552" max="12552" width="9.6328125" style="32" customWidth="1"/>
    <col min="12553" max="12798" width="9.90625" style="32"/>
    <col min="12799" max="12799" width="16.36328125" style="32" customWidth="1"/>
    <col min="12800" max="12800" width="21.08984375" style="32" customWidth="1"/>
    <col min="12801" max="12801" width="26.90625" style="32" customWidth="1"/>
    <col min="12802" max="12802" width="23.453125" style="32" customWidth="1"/>
    <col min="12803" max="12803" width="15.6328125" style="32" customWidth="1"/>
    <col min="12804" max="12804" width="18.36328125" style="32" customWidth="1"/>
    <col min="12805" max="12807" width="9.90625" style="32"/>
    <col min="12808" max="12808" width="9.6328125" style="32" customWidth="1"/>
    <col min="12809" max="13054" width="9.90625" style="32"/>
    <col min="13055" max="13055" width="16.36328125" style="32" customWidth="1"/>
    <col min="13056" max="13056" width="21.08984375" style="32" customWidth="1"/>
    <col min="13057" max="13057" width="26.90625" style="32" customWidth="1"/>
    <col min="13058" max="13058" width="23.453125" style="32" customWidth="1"/>
    <col min="13059" max="13059" width="15.6328125" style="32" customWidth="1"/>
    <col min="13060" max="13060" width="18.36328125" style="32" customWidth="1"/>
    <col min="13061" max="13063" width="9.90625" style="32"/>
    <col min="13064" max="13064" width="9.6328125" style="32" customWidth="1"/>
    <col min="13065" max="13310" width="9.90625" style="32"/>
    <col min="13311" max="13311" width="16.36328125" style="32" customWidth="1"/>
    <col min="13312" max="13312" width="21.08984375" style="32" customWidth="1"/>
    <col min="13313" max="13313" width="26.90625" style="32" customWidth="1"/>
    <col min="13314" max="13314" width="23.453125" style="32" customWidth="1"/>
    <col min="13315" max="13315" width="15.6328125" style="32" customWidth="1"/>
    <col min="13316" max="13316" width="18.36328125" style="32" customWidth="1"/>
    <col min="13317" max="13319" width="9.90625" style="32"/>
    <col min="13320" max="13320" width="9.6328125" style="32" customWidth="1"/>
    <col min="13321" max="13566" width="9.90625" style="32"/>
    <col min="13567" max="13567" width="16.36328125" style="32" customWidth="1"/>
    <col min="13568" max="13568" width="21.08984375" style="32" customWidth="1"/>
    <col min="13569" max="13569" width="26.90625" style="32" customWidth="1"/>
    <col min="13570" max="13570" width="23.453125" style="32" customWidth="1"/>
    <col min="13571" max="13571" width="15.6328125" style="32" customWidth="1"/>
    <col min="13572" max="13572" width="18.36328125" style="32" customWidth="1"/>
    <col min="13573" max="13575" width="9.90625" style="32"/>
    <col min="13576" max="13576" width="9.6328125" style="32" customWidth="1"/>
    <col min="13577" max="13822" width="9.90625" style="32"/>
    <col min="13823" max="13823" width="16.36328125" style="32" customWidth="1"/>
    <col min="13824" max="13824" width="21.08984375" style="32" customWidth="1"/>
    <col min="13825" max="13825" width="26.90625" style="32" customWidth="1"/>
    <col min="13826" max="13826" width="23.453125" style="32" customWidth="1"/>
    <col min="13827" max="13827" width="15.6328125" style="32" customWidth="1"/>
    <col min="13828" max="13828" width="18.36328125" style="32" customWidth="1"/>
    <col min="13829" max="13831" width="9.90625" style="32"/>
    <col min="13832" max="13832" width="9.6328125" style="32" customWidth="1"/>
    <col min="13833" max="14078" width="9.90625" style="32"/>
    <col min="14079" max="14079" width="16.36328125" style="32" customWidth="1"/>
    <col min="14080" max="14080" width="21.08984375" style="32" customWidth="1"/>
    <col min="14081" max="14081" width="26.90625" style="32" customWidth="1"/>
    <col min="14082" max="14082" width="23.453125" style="32" customWidth="1"/>
    <col min="14083" max="14083" width="15.6328125" style="32" customWidth="1"/>
    <col min="14084" max="14084" width="18.36328125" style="32" customWidth="1"/>
    <col min="14085" max="14087" width="9.90625" style="32"/>
    <col min="14088" max="14088" width="9.6328125" style="32" customWidth="1"/>
    <col min="14089" max="14334" width="9.90625" style="32"/>
    <col min="14335" max="14335" width="16.36328125" style="32" customWidth="1"/>
    <col min="14336" max="14336" width="21.08984375" style="32" customWidth="1"/>
    <col min="14337" max="14337" width="26.90625" style="32" customWidth="1"/>
    <col min="14338" max="14338" width="23.453125" style="32" customWidth="1"/>
    <col min="14339" max="14339" width="15.6328125" style="32" customWidth="1"/>
    <col min="14340" max="14340" width="18.36328125" style="32" customWidth="1"/>
    <col min="14341" max="14343" width="9.90625" style="32"/>
    <col min="14344" max="14344" width="9.6328125" style="32" customWidth="1"/>
    <col min="14345" max="14590" width="9.90625" style="32"/>
    <col min="14591" max="14591" width="16.36328125" style="32" customWidth="1"/>
    <col min="14592" max="14592" width="21.08984375" style="32" customWidth="1"/>
    <col min="14593" max="14593" width="26.90625" style="32" customWidth="1"/>
    <col min="14594" max="14594" width="23.453125" style="32" customWidth="1"/>
    <col min="14595" max="14595" width="15.6328125" style="32" customWidth="1"/>
    <col min="14596" max="14596" width="18.36328125" style="32" customWidth="1"/>
    <col min="14597" max="14599" width="9.90625" style="32"/>
    <col min="14600" max="14600" width="9.6328125" style="32" customWidth="1"/>
    <col min="14601" max="14846" width="9.90625" style="32"/>
    <col min="14847" max="14847" width="16.36328125" style="32" customWidth="1"/>
    <col min="14848" max="14848" width="21.08984375" style="32" customWidth="1"/>
    <col min="14849" max="14849" width="26.90625" style="32" customWidth="1"/>
    <col min="14850" max="14850" width="23.453125" style="32" customWidth="1"/>
    <col min="14851" max="14851" width="15.6328125" style="32" customWidth="1"/>
    <col min="14852" max="14852" width="18.36328125" style="32" customWidth="1"/>
    <col min="14853" max="14855" width="9.90625" style="32"/>
    <col min="14856" max="14856" width="9.6328125" style="32" customWidth="1"/>
    <col min="14857" max="15102" width="9.90625" style="32"/>
    <col min="15103" max="15103" width="16.36328125" style="32" customWidth="1"/>
    <col min="15104" max="15104" width="21.08984375" style="32" customWidth="1"/>
    <col min="15105" max="15105" width="26.90625" style="32" customWidth="1"/>
    <col min="15106" max="15106" width="23.453125" style="32" customWidth="1"/>
    <col min="15107" max="15107" width="15.6328125" style="32" customWidth="1"/>
    <col min="15108" max="15108" width="18.36328125" style="32" customWidth="1"/>
    <col min="15109" max="15111" width="9.90625" style="32"/>
    <col min="15112" max="15112" width="9.6328125" style="32" customWidth="1"/>
    <col min="15113" max="15358" width="9.90625" style="32"/>
    <col min="15359" max="15359" width="16.36328125" style="32" customWidth="1"/>
    <col min="15360" max="15360" width="21.08984375" style="32" customWidth="1"/>
    <col min="15361" max="15361" width="26.90625" style="32" customWidth="1"/>
    <col min="15362" max="15362" width="23.453125" style="32" customWidth="1"/>
    <col min="15363" max="15363" width="15.6328125" style="32" customWidth="1"/>
    <col min="15364" max="15364" width="18.36328125" style="32" customWidth="1"/>
    <col min="15365" max="15367" width="9.90625" style="32"/>
    <col min="15368" max="15368" width="9.6328125" style="32" customWidth="1"/>
    <col min="15369" max="15614" width="9.90625" style="32"/>
    <col min="15615" max="15615" width="16.36328125" style="32" customWidth="1"/>
    <col min="15616" max="15616" width="21.08984375" style="32" customWidth="1"/>
    <col min="15617" max="15617" width="26.90625" style="32" customWidth="1"/>
    <col min="15618" max="15618" width="23.453125" style="32" customWidth="1"/>
    <col min="15619" max="15619" width="15.6328125" style="32" customWidth="1"/>
    <col min="15620" max="15620" width="18.36328125" style="32" customWidth="1"/>
    <col min="15621" max="15623" width="9.90625" style="32"/>
    <col min="15624" max="15624" width="9.6328125" style="32" customWidth="1"/>
    <col min="15625" max="15870" width="9.90625" style="32"/>
    <col min="15871" max="15871" width="16.36328125" style="32" customWidth="1"/>
    <col min="15872" max="15872" width="21.08984375" style="32" customWidth="1"/>
    <col min="15873" max="15873" width="26.90625" style="32" customWidth="1"/>
    <col min="15874" max="15874" width="23.453125" style="32" customWidth="1"/>
    <col min="15875" max="15875" width="15.6328125" style="32" customWidth="1"/>
    <col min="15876" max="15876" width="18.36328125" style="32" customWidth="1"/>
    <col min="15877" max="15879" width="9.90625" style="32"/>
    <col min="15880" max="15880" width="9.6328125" style="32" customWidth="1"/>
    <col min="15881" max="16126" width="9.90625" style="32"/>
    <col min="16127" max="16127" width="16.36328125" style="32" customWidth="1"/>
    <col min="16128" max="16128" width="21.08984375" style="32" customWidth="1"/>
    <col min="16129" max="16129" width="26.90625" style="32" customWidth="1"/>
    <col min="16130" max="16130" width="23.453125" style="32" customWidth="1"/>
    <col min="16131" max="16131" width="15.6328125" style="32" customWidth="1"/>
    <col min="16132" max="16132" width="18.36328125" style="32" customWidth="1"/>
    <col min="16133" max="16135" width="9.90625" style="32"/>
    <col min="16136" max="16136" width="9.6328125" style="32" customWidth="1"/>
    <col min="16137" max="16384" width="9.90625" style="32"/>
  </cols>
  <sheetData>
    <row r="1" spans="1:6" ht="25.5" customHeight="1" x14ac:dyDescent="0.45">
      <c r="A1" s="436" t="str">
        <f>經費支出彙總表!B3</f>
        <v>XXX公司</v>
      </c>
      <c r="B1" s="436"/>
      <c r="C1" s="436"/>
      <c r="D1" s="436"/>
      <c r="E1" s="436"/>
      <c r="F1" s="247"/>
    </row>
    <row r="2" spans="1:6" ht="30" customHeight="1" x14ac:dyDescent="0.45">
      <c r="A2" s="437" t="s">
        <v>133</v>
      </c>
      <c r="B2" s="438"/>
      <c r="C2" s="438"/>
      <c r="D2" s="438"/>
      <c r="E2" s="438"/>
      <c r="F2" s="227"/>
    </row>
    <row r="3" spans="1:6" ht="19" customHeight="1" x14ac:dyDescent="0.4">
      <c r="A3" s="248" t="s">
        <v>41</v>
      </c>
      <c r="B3" s="227" t="s">
        <v>76</v>
      </c>
      <c r="C3" s="227"/>
      <c r="D3" s="249" t="s">
        <v>29</v>
      </c>
      <c r="E3" s="252" t="s">
        <v>30</v>
      </c>
      <c r="F3" s="227"/>
    </row>
    <row r="4" spans="1:6" ht="19.5" customHeight="1" x14ac:dyDescent="0.4">
      <c r="A4" s="248" t="s">
        <v>40</v>
      </c>
      <c r="B4" s="250" t="s">
        <v>411</v>
      </c>
      <c r="C4" s="247"/>
      <c r="D4" s="248" t="s">
        <v>31</v>
      </c>
      <c r="E4" s="251">
        <v>800000</v>
      </c>
      <c r="F4" s="227"/>
    </row>
    <row r="5" spans="1:6" ht="20.25" customHeight="1" thickBot="1" x14ac:dyDescent="0.45">
      <c r="A5" s="227"/>
      <c r="B5" s="227"/>
      <c r="C5" s="227"/>
      <c r="D5" s="227"/>
      <c r="E5" s="227"/>
      <c r="F5" s="41" t="s">
        <v>32</v>
      </c>
    </row>
    <row r="6" spans="1:6" s="44" customFormat="1" ht="21" customHeight="1" x14ac:dyDescent="0.4">
      <c r="A6" s="126" t="s">
        <v>181</v>
      </c>
      <c r="B6" s="131" t="s">
        <v>33</v>
      </c>
      <c r="C6" s="131" t="s">
        <v>34</v>
      </c>
      <c r="D6" s="131" t="s">
        <v>35</v>
      </c>
      <c r="E6" s="131" t="s">
        <v>36</v>
      </c>
      <c r="F6" s="132" t="s">
        <v>37</v>
      </c>
    </row>
    <row r="7" spans="1:6" ht="21" customHeight="1" x14ac:dyDescent="0.4">
      <c r="A7" s="240" t="s">
        <v>38</v>
      </c>
      <c r="B7" s="244" t="s">
        <v>403</v>
      </c>
      <c r="C7" s="245" t="s">
        <v>404</v>
      </c>
      <c r="D7" s="287" t="s">
        <v>43</v>
      </c>
      <c r="E7" s="238">
        <v>300000</v>
      </c>
      <c r="F7" s="239" t="s">
        <v>375</v>
      </c>
    </row>
    <row r="8" spans="1:6" ht="21" customHeight="1" x14ac:dyDescent="0.4">
      <c r="A8" s="240" t="s">
        <v>39</v>
      </c>
      <c r="B8" s="244" t="s">
        <v>536</v>
      </c>
      <c r="C8" s="245" t="s">
        <v>406</v>
      </c>
      <c r="D8" s="287" t="s">
        <v>43</v>
      </c>
      <c r="E8" s="238">
        <v>200000</v>
      </c>
      <c r="F8" s="239" t="s">
        <v>537</v>
      </c>
    </row>
    <row r="9" spans="1:6" ht="21" customHeight="1" x14ac:dyDescent="0.35">
      <c r="A9" s="240"/>
      <c r="B9" s="238"/>
      <c r="C9" s="205"/>
      <c r="D9" s="238"/>
      <c r="E9" s="238"/>
      <c r="F9" s="239"/>
    </row>
    <row r="10" spans="1:6" ht="21" customHeight="1" thickBot="1" x14ac:dyDescent="0.5">
      <c r="A10" s="409" t="s">
        <v>45</v>
      </c>
      <c r="B10" s="410"/>
      <c r="C10" s="410"/>
      <c r="D10" s="410"/>
      <c r="E10" s="140">
        <f>SUM(E7:E9)</f>
        <v>500000</v>
      </c>
      <c r="F10" s="68"/>
    </row>
    <row r="11" spans="1:6" ht="6.75" customHeight="1" x14ac:dyDescent="0.35">
      <c r="A11" s="227"/>
      <c r="B11" s="227"/>
      <c r="C11" s="227"/>
      <c r="D11" s="227"/>
      <c r="E11" s="227"/>
      <c r="F11" s="227"/>
    </row>
    <row r="12" spans="1:6" ht="21" customHeight="1" x14ac:dyDescent="0.4">
      <c r="A12" s="248" t="s">
        <v>251</v>
      </c>
      <c r="B12" s="227" t="s">
        <v>252</v>
      </c>
      <c r="C12" s="227"/>
      <c r="D12" s="249" t="s">
        <v>253</v>
      </c>
      <c r="E12" s="252" t="s">
        <v>254</v>
      </c>
      <c r="F12" s="227"/>
    </row>
    <row r="13" spans="1:6" ht="21" customHeight="1" x14ac:dyDescent="0.4">
      <c r="A13" s="248" t="s">
        <v>255</v>
      </c>
      <c r="B13" s="37" t="s">
        <v>410</v>
      </c>
      <c r="C13" s="247"/>
      <c r="D13" s="248" t="s">
        <v>256</v>
      </c>
      <c r="E13" s="251"/>
      <c r="F13" s="227"/>
    </row>
    <row r="14" spans="1:6" ht="21" customHeight="1" thickBot="1" x14ac:dyDescent="0.45">
      <c r="A14" s="227"/>
      <c r="B14" s="227"/>
      <c r="C14" s="227"/>
      <c r="D14" s="227"/>
      <c r="E14" s="227"/>
      <c r="F14" s="41" t="s">
        <v>257</v>
      </c>
    </row>
    <row r="15" spans="1:6" ht="21" customHeight="1" x14ac:dyDescent="0.35">
      <c r="A15" s="126" t="s">
        <v>181</v>
      </c>
      <c r="B15" s="131" t="s">
        <v>33</v>
      </c>
      <c r="C15" s="131" t="s">
        <v>34</v>
      </c>
      <c r="D15" s="131" t="s">
        <v>35</v>
      </c>
      <c r="E15" s="131" t="s">
        <v>36</v>
      </c>
      <c r="F15" s="132" t="s">
        <v>37</v>
      </c>
    </row>
    <row r="16" spans="1:6" ht="21" customHeight="1" x14ac:dyDescent="0.35">
      <c r="A16" s="240"/>
      <c r="B16" s="244"/>
      <c r="C16" s="245"/>
      <c r="D16" s="238"/>
      <c r="E16" s="238"/>
      <c r="F16" s="239"/>
    </row>
    <row r="17" spans="1:16384" ht="21" customHeight="1" x14ac:dyDescent="0.35">
      <c r="A17" s="240"/>
      <c r="B17" s="244"/>
      <c r="C17" s="245"/>
      <c r="D17" s="238"/>
      <c r="E17" s="238"/>
      <c r="F17" s="239"/>
    </row>
    <row r="18" spans="1:16384" ht="21" customHeight="1" x14ac:dyDescent="0.35">
      <c r="A18" s="240"/>
      <c r="B18" s="238"/>
      <c r="C18" s="205"/>
      <c r="D18" s="238"/>
      <c r="E18" s="238"/>
      <c r="F18" s="239"/>
    </row>
    <row r="19" spans="1:16384" ht="21" customHeight="1" x14ac:dyDescent="0.45">
      <c r="A19" s="439" t="s">
        <v>45</v>
      </c>
      <c r="B19" s="440"/>
      <c r="C19" s="440"/>
      <c r="D19" s="440"/>
      <c r="E19" s="130">
        <f>SUM(E16:E18)</f>
        <v>0</v>
      </c>
      <c r="F19" s="138"/>
    </row>
    <row r="20" spans="1:16384" ht="21" customHeight="1" thickBot="1" x14ac:dyDescent="0.4">
      <c r="A20" s="441" t="s">
        <v>25</v>
      </c>
      <c r="B20" s="442"/>
      <c r="C20" s="442"/>
      <c r="D20" s="442"/>
      <c r="E20" s="139">
        <f>E10+E19</f>
        <v>500000</v>
      </c>
      <c r="F20" s="68"/>
    </row>
    <row r="21" spans="1:16384" ht="21.5" x14ac:dyDescent="0.35">
      <c r="A21" s="443" t="s">
        <v>58</v>
      </c>
      <c r="B21" s="443"/>
      <c r="C21" s="443"/>
      <c r="D21" s="443"/>
      <c r="E21" s="443"/>
      <c r="F21" s="443"/>
    </row>
    <row r="22" spans="1:16384" s="46" customFormat="1" ht="98.5" customHeight="1" x14ac:dyDescent="0.4">
      <c r="A22" s="443" t="s">
        <v>500</v>
      </c>
      <c r="B22" s="443"/>
      <c r="C22" s="443"/>
      <c r="D22" s="443"/>
      <c r="E22" s="443"/>
      <c r="F22" s="443"/>
    </row>
    <row r="23" spans="1:16384" ht="21.5" x14ac:dyDescent="0.35">
      <c r="A23" s="443" t="s">
        <v>134</v>
      </c>
      <c r="B23" s="443"/>
      <c r="C23" s="443"/>
      <c r="D23" s="443"/>
      <c r="E23" s="443"/>
      <c r="F23" s="443"/>
    </row>
    <row r="24" spans="1:16384" ht="66.650000000000006" customHeight="1" x14ac:dyDescent="0.35">
      <c r="A24" s="443" t="s">
        <v>489</v>
      </c>
      <c r="B24" s="443"/>
      <c r="C24" s="443"/>
      <c r="D24" s="443"/>
      <c r="E24" s="443"/>
      <c r="F24" s="443"/>
    </row>
    <row r="25" spans="1:16384" ht="51" customHeight="1" x14ac:dyDescent="0.35">
      <c r="A25" s="443" t="s">
        <v>490</v>
      </c>
      <c r="B25" s="443"/>
      <c r="C25" s="443"/>
      <c r="D25" s="443"/>
      <c r="E25" s="443"/>
      <c r="F25" s="443"/>
      <c r="G25" s="112"/>
      <c r="H25" s="112"/>
      <c r="I25" s="112"/>
      <c r="J25" s="112"/>
      <c r="K25" s="112"/>
      <c r="L25" s="112"/>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c r="EN25" s="443"/>
      <c r="EO25" s="443"/>
      <c r="EP25" s="443"/>
      <c r="EQ25" s="443"/>
      <c r="ER25" s="443"/>
      <c r="ES25" s="443"/>
      <c r="ET25" s="443"/>
      <c r="EU25" s="443"/>
      <c r="EV25" s="443"/>
      <c r="EW25" s="443"/>
      <c r="EX25" s="443"/>
      <c r="EY25" s="443"/>
      <c r="EZ25" s="443"/>
      <c r="FA25" s="443"/>
      <c r="FB25" s="443"/>
      <c r="FC25" s="443"/>
      <c r="FD25" s="443"/>
      <c r="FE25" s="443"/>
      <c r="FF25" s="443"/>
      <c r="FG25" s="443"/>
      <c r="FH25" s="443"/>
      <c r="FI25" s="443"/>
      <c r="FJ25" s="443"/>
      <c r="FK25" s="443"/>
      <c r="FL25" s="443"/>
      <c r="FM25" s="443"/>
      <c r="FN25" s="443"/>
      <c r="FO25" s="443"/>
      <c r="FP25" s="443"/>
      <c r="FQ25" s="443"/>
      <c r="FR25" s="443"/>
      <c r="FS25" s="443"/>
      <c r="FT25" s="443"/>
      <c r="FU25" s="443"/>
      <c r="FV25" s="443"/>
      <c r="FW25" s="443"/>
      <c r="FX25" s="443"/>
      <c r="FY25" s="443"/>
      <c r="FZ25" s="443"/>
      <c r="GA25" s="443"/>
      <c r="GB25" s="443"/>
      <c r="GC25" s="443"/>
      <c r="GD25" s="443"/>
      <c r="GE25" s="443"/>
      <c r="GF25" s="443"/>
      <c r="GG25" s="443"/>
      <c r="GH25" s="443"/>
      <c r="GI25" s="443"/>
      <c r="GJ25" s="443"/>
      <c r="GK25" s="443"/>
      <c r="GL25" s="443"/>
      <c r="GM25" s="443"/>
      <c r="GN25" s="443"/>
      <c r="GO25" s="443"/>
      <c r="GP25" s="443"/>
      <c r="GQ25" s="443"/>
      <c r="GR25" s="443"/>
      <c r="GS25" s="443"/>
      <c r="GT25" s="443"/>
      <c r="GU25" s="443"/>
      <c r="GV25" s="443"/>
      <c r="GW25" s="443"/>
      <c r="GX25" s="443"/>
      <c r="GY25" s="443"/>
      <c r="GZ25" s="443"/>
      <c r="HA25" s="443"/>
      <c r="HB25" s="443"/>
      <c r="HC25" s="443"/>
      <c r="HD25" s="443"/>
      <c r="HE25" s="443"/>
      <c r="HF25" s="443"/>
      <c r="HG25" s="443"/>
      <c r="HH25" s="443"/>
      <c r="HI25" s="443"/>
      <c r="HJ25" s="443"/>
      <c r="HK25" s="443"/>
      <c r="HL25" s="443"/>
      <c r="HM25" s="443"/>
      <c r="HN25" s="443"/>
      <c r="HO25" s="443"/>
      <c r="HP25" s="443"/>
      <c r="HQ25" s="443"/>
      <c r="HR25" s="443"/>
      <c r="HS25" s="443"/>
      <c r="HT25" s="443"/>
      <c r="HU25" s="443"/>
      <c r="HV25" s="443"/>
      <c r="HW25" s="443"/>
      <c r="HX25" s="443"/>
      <c r="HY25" s="443"/>
      <c r="HZ25" s="443"/>
      <c r="IA25" s="443"/>
      <c r="IB25" s="443"/>
      <c r="IC25" s="443"/>
      <c r="ID25" s="443"/>
      <c r="IE25" s="443"/>
      <c r="IF25" s="443"/>
      <c r="IG25" s="443"/>
      <c r="IH25" s="443"/>
      <c r="II25" s="443"/>
      <c r="IJ25" s="443"/>
      <c r="IK25" s="443"/>
      <c r="IL25" s="443"/>
      <c r="IM25" s="443"/>
      <c r="IN25" s="443"/>
      <c r="IO25" s="443"/>
      <c r="IP25" s="443"/>
      <c r="IQ25" s="443"/>
      <c r="IR25" s="443"/>
      <c r="IS25" s="443"/>
      <c r="IT25" s="443"/>
      <c r="IU25" s="443"/>
      <c r="IV25" s="443"/>
      <c r="IW25" s="443"/>
      <c r="IX25" s="443"/>
      <c r="IY25" s="443"/>
      <c r="IZ25" s="443"/>
      <c r="JA25" s="443"/>
      <c r="JB25" s="443"/>
      <c r="JC25" s="443"/>
      <c r="JD25" s="443"/>
      <c r="JE25" s="443"/>
      <c r="JF25" s="443"/>
      <c r="JG25" s="443"/>
      <c r="JH25" s="443"/>
      <c r="JI25" s="443"/>
      <c r="JJ25" s="443"/>
      <c r="JK25" s="443"/>
      <c r="JL25" s="443"/>
      <c r="JM25" s="443"/>
      <c r="JN25" s="443"/>
      <c r="JO25" s="443"/>
      <c r="JP25" s="443"/>
      <c r="JQ25" s="443"/>
      <c r="JR25" s="443"/>
      <c r="JS25" s="443"/>
      <c r="JT25" s="443"/>
      <c r="JU25" s="443"/>
      <c r="JV25" s="443"/>
      <c r="JW25" s="443"/>
      <c r="JX25" s="443"/>
      <c r="JY25" s="443"/>
      <c r="JZ25" s="443"/>
      <c r="KA25" s="443"/>
      <c r="KB25" s="443"/>
      <c r="KC25" s="443"/>
      <c r="KD25" s="443"/>
      <c r="KE25" s="443"/>
      <c r="KF25" s="443"/>
      <c r="KG25" s="443"/>
      <c r="KH25" s="443"/>
      <c r="KI25" s="443"/>
      <c r="KJ25" s="443"/>
      <c r="KK25" s="443"/>
      <c r="KL25" s="443"/>
      <c r="KM25" s="443"/>
      <c r="KN25" s="443"/>
      <c r="KO25" s="443"/>
      <c r="KP25" s="443"/>
      <c r="KQ25" s="443"/>
      <c r="KR25" s="443"/>
      <c r="KS25" s="443"/>
      <c r="KT25" s="443"/>
      <c r="KU25" s="443"/>
      <c r="KV25" s="443"/>
      <c r="KW25" s="443"/>
      <c r="KX25" s="443"/>
      <c r="KY25" s="443"/>
      <c r="KZ25" s="443"/>
      <c r="LA25" s="443"/>
      <c r="LB25" s="443"/>
      <c r="LC25" s="443"/>
      <c r="LD25" s="443"/>
      <c r="LE25" s="443"/>
      <c r="LF25" s="443"/>
      <c r="LG25" s="443"/>
      <c r="LH25" s="443"/>
      <c r="LI25" s="443"/>
      <c r="LJ25" s="443"/>
      <c r="LK25" s="443"/>
      <c r="LL25" s="443"/>
      <c r="LM25" s="443"/>
      <c r="LN25" s="443"/>
      <c r="LO25" s="443"/>
      <c r="LP25" s="443"/>
      <c r="LQ25" s="443"/>
      <c r="LR25" s="443"/>
      <c r="LS25" s="443"/>
      <c r="LT25" s="443"/>
      <c r="LU25" s="443"/>
      <c r="LV25" s="443"/>
      <c r="LW25" s="443"/>
      <c r="LX25" s="443"/>
      <c r="LY25" s="443"/>
      <c r="LZ25" s="443"/>
      <c r="MA25" s="443"/>
      <c r="MB25" s="443"/>
      <c r="MC25" s="443"/>
      <c r="MD25" s="443"/>
      <c r="ME25" s="443"/>
      <c r="MF25" s="443"/>
      <c r="MG25" s="443"/>
      <c r="MH25" s="443"/>
      <c r="MI25" s="443"/>
      <c r="MJ25" s="443"/>
      <c r="MK25" s="443"/>
      <c r="ML25" s="443"/>
      <c r="MM25" s="443"/>
      <c r="MN25" s="443"/>
      <c r="MO25" s="443"/>
      <c r="MP25" s="443"/>
      <c r="MQ25" s="443"/>
      <c r="MR25" s="443"/>
      <c r="MS25" s="443"/>
      <c r="MT25" s="443"/>
      <c r="MU25" s="443"/>
      <c r="MV25" s="443"/>
      <c r="MW25" s="443"/>
      <c r="MX25" s="443"/>
      <c r="MY25" s="443"/>
      <c r="MZ25" s="443"/>
      <c r="NA25" s="443"/>
      <c r="NB25" s="443"/>
      <c r="NC25" s="443"/>
      <c r="ND25" s="443"/>
      <c r="NE25" s="443"/>
      <c r="NF25" s="443"/>
      <c r="NG25" s="443"/>
      <c r="NH25" s="443"/>
      <c r="NI25" s="443"/>
      <c r="NJ25" s="443"/>
      <c r="NK25" s="443"/>
      <c r="NL25" s="443"/>
      <c r="NM25" s="443"/>
      <c r="NN25" s="443"/>
      <c r="NO25" s="443"/>
      <c r="NP25" s="443"/>
      <c r="NQ25" s="443"/>
      <c r="NR25" s="443"/>
      <c r="NS25" s="443"/>
      <c r="NT25" s="443"/>
      <c r="NU25" s="443"/>
      <c r="NV25" s="443"/>
      <c r="NW25" s="443"/>
      <c r="NX25" s="443"/>
      <c r="NY25" s="443"/>
      <c r="NZ25" s="443"/>
      <c r="OA25" s="443"/>
      <c r="OB25" s="443"/>
      <c r="OC25" s="443"/>
      <c r="OD25" s="443"/>
      <c r="OE25" s="443"/>
      <c r="OF25" s="443"/>
      <c r="OG25" s="443"/>
      <c r="OH25" s="443"/>
      <c r="OI25" s="443"/>
      <c r="OJ25" s="443"/>
      <c r="OK25" s="443"/>
      <c r="OL25" s="443"/>
      <c r="OM25" s="443"/>
      <c r="ON25" s="443"/>
      <c r="OO25" s="443"/>
      <c r="OP25" s="443"/>
      <c r="OQ25" s="443"/>
      <c r="OR25" s="443"/>
      <c r="OS25" s="443"/>
      <c r="OT25" s="443"/>
      <c r="OU25" s="443"/>
      <c r="OV25" s="443"/>
      <c r="OW25" s="443"/>
      <c r="OX25" s="443"/>
      <c r="OY25" s="443"/>
      <c r="OZ25" s="443"/>
      <c r="PA25" s="443"/>
      <c r="PB25" s="443"/>
      <c r="PC25" s="443"/>
      <c r="PD25" s="443"/>
      <c r="PE25" s="443"/>
      <c r="PF25" s="443"/>
      <c r="PG25" s="443"/>
      <c r="PH25" s="443"/>
      <c r="PI25" s="443"/>
      <c r="PJ25" s="443"/>
      <c r="PK25" s="443"/>
      <c r="PL25" s="443"/>
      <c r="PM25" s="443"/>
      <c r="PN25" s="443"/>
      <c r="PO25" s="443"/>
      <c r="PP25" s="443"/>
      <c r="PQ25" s="443"/>
      <c r="PR25" s="443"/>
      <c r="PS25" s="443"/>
      <c r="PT25" s="443"/>
      <c r="PU25" s="443"/>
      <c r="PV25" s="443"/>
      <c r="PW25" s="443"/>
      <c r="PX25" s="443"/>
      <c r="PY25" s="443"/>
      <c r="PZ25" s="443"/>
      <c r="QA25" s="443"/>
      <c r="QB25" s="443"/>
      <c r="QC25" s="443"/>
      <c r="QD25" s="443"/>
      <c r="QE25" s="443"/>
      <c r="QF25" s="443"/>
      <c r="QG25" s="443"/>
      <c r="QH25" s="443"/>
      <c r="QI25" s="443"/>
      <c r="QJ25" s="443"/>
      <c r="QK25" s="443"/>
      <c r="QL25" s="443"/>
      <c r="QM25" s="443"/>
      <c r="QN25" s="443"/>
      <c r="QO25" s="443"/>
      <c r="QP25" s="443"/>
      <c r="QQ25" s="443"/>
      <c r="QR25" s="443"/>
      <c r="QS25" s="443"/>
      <c r="QT25" s="443"/>
      <c r="QU25" s="443"/>
      <c r="QV25" s="443"/>
      <c r="QW25" s="443"/>
      <c r="QX25" s="443"/>
      <c r="QY25" s="443"/>
      <c r="QZ25" s="443"/>
      <c r="RA25" s="443"/>
      <c r="RB25" s="443"/>
      <c r="RC25" s="443"/>
      <c r="RD25" s="443"/>
      <c r="RE25" s="443"/>
      <c r="RF25" s="443"/>
      <c r="RG25" s="443"/>
      <c r="RH25" s="443"/>
      <c r="RI25" s="443"/>
      <c r="RJ25" s="443"/>
      <c r="RK25" s="443"/>
      <c r="RL25" s="443"/>
      <c r="RM25" s="443"/>
      <c r="RN25" s="443"/>
      <c r="RO25" s="443"/>
      <c r="RP25" s="443"/>
      <c r="RQ25" s="443"/>
      <c r="RR25" s="443"/>
      <c r="RS25" s="443"/>
      <c r="RT25" s="443"/>
      <c r="RU25" s="443"/>
      <c r="RV25" s="443"/>
      <c r="RW25" s="443"/>
      <c r="RX25" s="443"/>
      <c r="RY25" s="443"/>
      <c r="RZ25" s="443"/>
      <c r="SA25" s="443"/>
      <c r="SB25" s="443"/>
      <c r="SC25" s="443"/>
      <c r="SD25" s="443"/>
      <c r="SE25" s="443"/>
      <c r="SF25" s="443"/>
      <c r="SG25" s="443"/>
      <c r="SH25" s="443"/>
      <c r="SI25" s="443"/>
      <c r="SJ25" s="443"/>
      <c r="SK25" s="443"/>
      <c r="SL25" s="443"/>
      <c r="SM25" s="443"/>
      <c r="SN25" s="443"/>
      <c r="SO25" s="443"/>
      <c r="SP25" s="443"/>
      <c r="SQ25" s="443"/>
      <c r="SR25" s="443"/>
      <c r="SS25" s="443"/>
      <c r="ST25" s="443"/>
      <c r="SU25" s="443"/>
      <c r="SV25" s="443"/>
      <c r="SW25" s="443"/>
      <c r="SX25" s="443"/>
      <c r="SY25" s="443"/>
      <c r="SZ25" s="443"/>
      <c r="TA25" s="443"/>
      <c r="TB25" s="443"/>
      <c r="TC25" s="443"/>
      <c r="TD25" s="443"/>
      <c r="TE25" s="443"/>
      <c r="TF25" s="443"/>
      <c r="TG25" s="443"/>
      <c r="TH25" s="443"/>
      <c r="TI25" s="443"/>
      <c r="TJ25" s="443"/>
      <c r="TK25" s="443"/>
      <c r="TL25" s="443"/>
      <c r="TM25" s="443"/>
      <c r="TN25" s="443"/>
      <c r="TO25" s="443"/>
      <c r="TP25" s="443"/>
      <c r="TQ25" s="443"/>
      <c r="TR25" s="443"/>
      <c r="TS25" s="443"/>
      <c r="TT25" s="443"/>
      <c r="TU25" s="443"/>
      <c r="TV25" s="443"/>
      <c r="TW25" s="443"/>
      <c r="TX25" s="443"/>
      <c r="TY25" s="443"/>
      <c r="TZ25" s="443"/>
      <c r="UA25" s="443"/>
      <c r="UB25" s="443"/>
      <c r="UC25" s="443"/>
      <c r="UD25" s="443"/>
      <c r="UE25" s="443"/>
      <c r="UF25" s="443"/>
      <c r="UG25" s="443"/>
      <c r="UH25" s="443"/>
      <c r="UI25" s="443"/>
      <c r="UJ25" s="443"/>
      <c r="UK25" s="443"/>
      <c r="UL25" s="443"/>
      <c r="UM25" s="443"/>
      <c r="UN25" s="443"/>
      <c r="UO25" s="443"/>
      <c r="UP25" s="443"/>
      <c r="UQ25" s="443"/>
      <c r="UR25" s="443"/>
      <c r="US25" s="443"/>
      <c r="UT25" s="443"/>
      <c r="UU25" s="443"/>
      <c r="UV25" s="443"/>
      <c r="UW25" s="443"/>
      <c r="UX25" s="443"/>
      <c r="UY25" s="443"/>
      <c r="UZ25" s="443"/>
      <c r="VA25" s="443"/>
      <c r="VB25" s="443"/>
      <c r="VC25" s="443"/>
      <c r="VD25" s="443"/>
      <c r="VE25" s="443"/>
      <c r="VF25" s="443"/>
      <c r="VG25" s="443"/>
      <c r="VH25" s="443"/>
      <c r="VI25" s="443"/>
      <c r="VJ25" s="443"/>
      <c r="VK25" s="443"/>
      <c r="VL25" s="443"/>
      <c r="VM25" s="443"/>
      <c r="VN25" s="443"/>
      <c r="VO25" s="443"/>
      <c r="VP25" s="443"/>
      <c r="VQ25" s="443"/>
      <c r="VR25" s="443"/>
      <c r="VS25" s="443"/>
      <c r="VT25" s="443"/>
      <c r="VU25" s="443"/>
      <c r="VV25" s="443"/>
      <c r="VW25" s="443"/>
      <c r="VX25" s="443"/>
      <c r="VY25" s="443"/>
      <c r="VZ25" s="443"/>
      <c r="WA25" s="443"/>
      <c r="WB25" s="443"/>
      <c r="WC25" s="443"/>
      <c r="WD25" s="443"/>
      <c r="WE25" s="443"/>
      <c r="WF25" s="443"/>
      <c r="WG25" s="443"/>
      <c r="WH25" s="443"/>
      <c r="WI25" s="443"/>
      <c r="WJ25" s="443"/>
      <c r="WK25" s="443"/>
      <c r="WL25" s="443"/>
      <c r="WM25" s="443"/>
      <c r="WN25" s="443"/>
      <c r="WO25" s="443"/>
      <c r="WP25" s="443"/>
      <c r="WQ25" s="443"/>
      <c r="WR25" s="443"/>
      <c r="WS25" s="443"/>
      <c r="WT25" s="443"/>
      <c r="WU25" s="443"/>
      <c r="WV25" s="443"/>
      <c r="WW25" s="443"/>
      <c r="WX25" s="443"/>
      <c r="WY25" s="443"/>
      <c r="WZ25" s="443"/>
      <c r="XA25" s="443"/>
      <c r="XB25" s="443"/>
      <c r="XC25" s="443"/>
      <c r="XD25" s="443"/>
      <c r="XE25" s="443"/>
      <c r="XF25" s="443"/>
      <c r="XG25" s="443"/>
      <c r="XH25" s="443"/>
      <c r="XI25" s="443"/>
      <c r="XJ25" s="443"/>
      <c r="XK25" s="443"/>
      <c r="XL25" s="443"/>
      <c r="XM25" s="443"/>
      <c r="XN25" s="443"/>
      <c r="XO25" s="443"/>
      <c r="XP25" s="443"/>
      <c r="XQ25" s="443"/>
      <c r="XR25" s="443"/>
      <c r="XS25" s="443"/>
      <c r="XT25" s="443"/>
      <c r="XU25" s="443"/>
      <c r="XV25" s="443"/>
      <c r="XW25" s="443"/>
      <c r="XX25" s="443"/>
      <c r="XY25" s="443"/>
      <c r="XZ25" s="443"/>
      <c r="YA25" s="443"/>
      <c r="YB25" s="443"/>
      <c r="YC25" s="443"/>
      <c r="YD25" s="443"/>
      <c r="YE25" s="443"/>
      <c r="YF25" s="443"/>
      <c r="YG25" s="443"/>
      <c r="YH25" s="443"/>
      <c r="YI25" s="443"/>
      <c r="YJ25" s="443"/>
      <c r="YK25" s="443"/>
      <c r="YL25" s="443"/>
      <c r="YM25" s="443"/>
      <c r="YN25" s="443"/>
      <c r="YO25" s="443"/>
      <c r="YP25" s="443"/>
      <c r="YQ25" s="443"/>
      <c r="YR25" s="443"/>
      <c r="YS25" s="443"/>
      <c r="YT25" s="443"/>
      <c r="YU25" s="443"/>
      <c r="YV25" s="443"/>
      <c r="YW25" s="443"/>
      <c r="YX25" s="443"/>
      <c r="YY25" s="443"/>
      <c r="YZ25" s="443"/>
      <c r="ZA25" s="443"/>
      <c r="ZB25" s="443"/>
      <c r="ZC25" s="443"/>
      <c r="ZD25" s="443"/>
      <c r="ZE25" s="443"/>
      <c r="ZF25" s="443"/>
      <c r="ZG25" s="443"/>
      <c r="ZH25" s="443"/>
      <c r="ZI25" s="443"/>
      <c r="ZJ25" s="443"/>
      <c r="ZK25" s="443"/>
      <c r="ZL25" s="443"/>
      <c r="ZM25" s="443"/>
      <c r="ZN25" s="443"/>
      <c r="ZO25" s="443"/>
      <c r="ZP25" s="443"/>
      <c r="ZQ25" s="443"/>
      <c r="ZR25" s="443"/>
      <c r="ZS25" s="443"/>
      <c r="ZT25" s="443"/>
      <c r="ZU25" s="443"/>
      <c r="ZV25" s="443"/>
      <c r="ZW25" s="443"/>
      <c r="ZX25" s="443"/>
      <c r="ZY25" s="443"/>
      <c r="ZZ25" s="443"/>
      <c r="AAA25" s="443"/>
      <c r="AAB25" s="443"/>
      <c r="AAC25" s="443"/>
      <c r="AAD25" s="443"/>
      <c r="AAE25" s="443"/>
      <c r="AAF25" s="443"/>
      <c r="AAG25" s="443"/>
      <c r="AAH25" s="443"/>
      <c r="AAI25" s="443"/>
      <c r="AAJ25" s="443"/>
      <c r="AAK25" s="443"/>
      <c r="AAL25" s="443"/>
      <c r="AAM25" s="443"/>
      <c r="AAN25" s="443"/>
      <c r="AAO25" s="443"/>
      <c r="AAP25" s="443"/>
      <c r="AAQ25" s="443"/>
      <c r="AAR25" s="443"/>
      <c r="AAS25" s="443"/>
      <c r="AAT25" s="443"/>
      <c r="AAU25" s="443"/>
      <c r="AAV25" s="443"/>
      <c r="AAW25" s="443"/>
      <c r="AAX25" s="443"/>
      <c r="AAY25" s="443"/>
      <c r="AAZ25" s="443"/>
      <c r="ABA25" s="443"/>
      <c r="ABB25" s="443"/>
      <c r="ABC25" s="443"/>
      <c r="ABD25" s="443"/>
      <c r="ABE25" s="443"/>
      <c r="ABF25" s="443"/>
      <c r="ABG25" s="443"/>
      <c r="ABH25" s="443"/>
      <c r="ABI25" s="443"/>
      <c r="ABJ25" s="443"/>
      <c r="ABK25" s="443"/>
      <c r="ABL25" s="443"/>
      <c r="ABM25" s="443"/>
      <c r="ABN25" s="443"/>
      <c r="ABO25" s="443"/>
      <c r="ABP25" s="443"/>
      <c r="ABQ25" s="443"/>
      <c r="ABR25" s="443"/>
      <c r="ABS25" s="443"/>
      <c r="ABT25" s="443"/>
      <c r="ABU25" s="443"/>
      <c r="ABV25" s="443"/>
      <c r="ABW25" s="443"/>
      <c r="ABX25" s="443"/>
      <c r="ABY25" s="443"/>
      <c r="ABZ25" s="443"/>
      <c r="ACA25" s="443"/>
      <c r="ACB25" s="443"/>
      <c r="ACC25" s="443"/>
      <c r="ACD25" s="443"/>
      <c r="ACE25" s="443"/>
      <c r="ACF25" s="443"/>
      <c r="ACG25" s="443"/>
      <c r="ACH25" s="443"/>
      <c r="ACI25" s="443"/>
      <c r="ACJ25" s="443"/>
      <c r="ACK25" s="443"/>
      <c r="ACL25" s="443"/>
      <c r="ACM25" s="443"/>
      <c r="ACN25" s="443"/>
      <c r="ACO25" s="443"/>
      <c r="ACP25" s="443"/>
      <c r="ACQ25" s="443"/>
      <c r="ACR25" s="443"/>
      <c r="ACS25" s="443"/>
      <c r="ACT25" s="443"/>
      <c r="ACU25" s="443"/>
      <c r="ACV25" s="443"/>
      <c r="ACW25" s="443"/>
      <c r="ACX25" s="443"/>
      <c r="ACY25" s="443"/>
      <c r="ACZ25" s="443"/>
      <c r="ADA25" s="443"/>
      <c r="ADB25" s="443"/>
      <c r="ADC25" s="443"/>
      <c r="ADD25" s="443"/>
      <c r="ADE25" s="443"/>
      <c r="ADF25" s="443"/>
      <c r="ADG25" s="443"/>
      <c r="ADH25" s="443"/>
      <c r="ADI25" s="443"/>
      <c r="ADJ25" s="443"/>
      <c r="ADK25" s="443"/>
      <c r="ADL25" s="443"/>
      <c r="ADM25" s="443"/>
      <c r="ADN25" s="443"/>
      <c r="ADO25" s="443"/>
      <c r="ADP25" s="443"/>
      <c r="ADQ25" s="443"/>
      <c r="ADR25" s="443"/>
      <c r="ADS25" s="443"/>
      <c r="ADT25" s="443"/>
      <c r="ADU25" s="443"/>
      <c r="ADV25" s="443"/>
      <c r="ADW25" s="443"/>
      <c r="ADX25" s="443"/>
      <c r="ADY25" s="443"/>
      <c r="ADZ25" s="443"/>
      <c r="AEA25" s="443"/>
      <c r="AEB25" s="443"/>
      <c r="AEC25" s="443"/>
      <c r="AED25" s="443"/>
      <c r="AEE25" s="443"/>
      <c r="AEF25" s="443"/>
      <c r="AEG25" s="443"/>
      <c r="AEH25" s="443"/>
      <c r="AEI25" s="443"/>
      <c r="AEJ25" s="443"/>
      <c r="AEK25" s="443"/>
      <c r="AEL25" s="443"/>
      <c r="AEM25" s="443"/>
      <c r="AEN25" s="443"/>
      <c r="AEO25" s="443"/>
      <c r="AEP25" s="443"/>
      <c r="AEQ25" s="443"/>
      <c r="AER25" s="443"/>
      <c r="AES25" s="443"/>
      <c r="AET25" s="443"/>
      <c r="AEU25" s="443"/>
      <c r="AEV25" s="443"/>
      <c r="AEW25" s="443"/>
      <c r="AEX25" s="443"/>
      <c r="AEY25" s="443"/>
      <c r="AEZ25" s="443"/>
      <c r="AFA25" s="443"/>
      <c r="AFB25" s="443"/>
      <c r="AFC25" s="443"/>
      <c r="AFD25" s="443"/>
      <c r="AFE25" s="443"/>
      <c r="AFF25" s="443"/>
      <c r="AFG25" s="443"/>
      <c r="AFH25" s="443"/>
      <c r="AFI25" s="443"/>
      <c r="AFJ25" s="443"/>
      <c r="AFK25" s="443"/>
      <c r="AFL25" s="443"/>
      <c r="AFM25" s="443"/>
      <c r="AFN25" s="443"/>
      <c r="AFO25" s="443"/>
      <c r="AFP25" s="443"/>
      <c r="AFQ25" s="443"/>
      <c r="AFR25" s="443"/>
      <c r="AFS25" s="443"/>
      <c r="AFT25" s="443"/>
      <c r="AFU25" s="443"/>
      <c r="AFV25" s="443"/>
      <c r="AFW25" s="443"/>
      <c r="AFX25" s="443"/>
      <c r="AFY25" s="443"/>
      <c r="AFZ25" s="443"/>
      <c r="AGA25" s="443"/>
      <c r="AGB25" s="443"/>
      <c r="AGC25" s="443"/>
      <c r="AGD25" s="443"/>
      <c r="AGE25" s="443"/>
      <c r="AGF25" s="443"/>
      <c r="AGG25" s="443"/>
      <c r="AGH25" s="443"/>
      <c r="AGI25" s="443"/>
      <c r="AGJ25" s="443"/>
      <c r="AGK25" s="443"/>
      <c r="AGL25" s="443"/>
      <c r="AGM25" s="443"/>
      <c r="AGN25" s="443"/>
      <c r="AGO25" s="443"/>
      <c r="AGP25" s="443"/>
      <c r="AGQ25" s="443"/>
      <c r="AGR25" s="443"/>
      <c r="AGS25" s="443"/>
      <c r="AGT25" s="443"/>
      <c r="AGU25" s="443"/>
      <c r="AGV25" s="443"/>
      <c r="AGW25" s="443"/>
      <c r="AGX25" s="443"/>
      <c r="AGY25" s="443"/>
      <c r="AGZ25" s="443"/>
      <c r="AHA25" s="443"/>
      <c r="AHB25" s="443"/>
      <c r="AHC25" s="443"/>
      <c r="AHD25" s="443"/>
      <c r="AHE25" s="443"/>
      <c r="AHF25" s="443"/>
      <c r="AHG25" s="443"/>
      <c r="AHH25" s="443"/>
      <c r="AHI25" s="443"/>
      <c r="AHJ25" s="443"/>
      <c r="AHK25" s="443"/>
      <c r="AHL25" s="443"/>
      <c r="AHM25" s="443"/>
      <c r="AHN25" s="443"/>
      <c r="AHO25" s="443"/>
      <c r="AHP25" s="443"/>
      <c r="AHQ25" s="443"/>
      <c r="AHR25" s="443"/>
      <c r="AHS25" s="443"/>
      <c r="AHT25" s="443"/>
      <c r="AHU25" s="443"/>
      <c r="AHV25" s="443"/>
      <c r="AHW25" s="443"/>
      <c r="AHX25" s="443"/>
      <c r="AHY25" s="443"/>
      <c r="AHZ25" s="443"/>
      <c r="AIA25" s="443"/>
      <c r="AIB25" s="443"/>
      <c r="AIC25" s="443"/>
      <c r="AID25" s="443"/>
      <c r="AIE25" s="443"/>
      <c r="AIF25" s="443"/>
      <c r="AIG25" s="443"/>
      <c r="AIH25" s="443"/>
      <c r="AII25" s="443"/>
      <c r="AIJ25" s="443"/>
      <c r="AIK25" s="443"/>
      <c r="AIL25" s="443"/>
      <c r="AIM25" s="443"/>
      <c r="AIN25" s="443"/>
      <c r="AIO25" s="443"/>
      <c r="AIP25" s="443"/>
      <c r="AIQ25" s="443"/>
      <c r="AIR25" s="443"/>
      <c r="AIS25" s="443"/>
      <c r="AIT25" s="443"/>
      <c r="AIU25" s="443"/>
      <c r="AIV25" s="443"/>
      <c r="AIW25" s="443"/>
      <c r="AIX25" s="443"/>
      <c r="AIY25" s="443"/>
      <c r="AIZ25" s="443"/>
      <c r="AJA25" s="443"/>
      <c r="AJB25" s="443"/>
      <c r="AJC25" s="443"/>
      <c r="AJD25" s="443"/>
      <c r="AJE25" s="443"/>
      <c r="AJF25" s="443"/>
      <c r="AJG25" s="443"/>
      <c r="AJH25" s="443"/>
      <c r="AJI25" s="443"/>
      <c r="AJJ25" s="443"/>
      <c r="AJK25" s="443"/>
      <c r="AJL25" s="443"/>
      <c r="AJM25" s="443"/>
      <c r="AJN25" s="443"/>
      <c r="AJO25" s="443"/>
      <c r="AJP25" s="443"/>
      <c r="AJQ25" s="443"/>
      <c r="AJR25" s="443"/>
      <c r="AJS25" s="443"/>
      <c r="AJT25" s="443"/>
      <c r="AJU25" s="443"/>
      <c r="AJV25" s="443"/>
      <c r="AJW25" s="443"/>
      <c r="AJX25" s="443"/>
      <c r="AJY25" s="443"/>
      <c r="AJZ25" s="443"/>
      <c r="AKA25" s="443"/>
      <c r="AKB25" s="443"/>
      <c r="AKC25" s="443"/>
      <c r="AKD25" s="443"/>
      <c r="AKE25" s="443"/>
      <c r="AKF25" s="443"/>
      <c r="AKG25" s="443"/>
      <c r="AKH25" s="443"/>
      <c r="AKI25" s="443"/>
      <c r="AKJ25" s="443"/>
      <c r="AKK25" s="443"/>
      <c r="AKL25" s="443"/>
      <c r="AKM25" s="443"/>
      <c r="AKN25" s="443"/>
      <c r="AKO25" s="443"/>
      <c r="AKP25" s="443"/>
      <c r="AKQ25" s="443"/>
      <c r="AKR25" s="443"/>
      <c r="AKS25" s="443"/>
      <c r="AKT25" s="443"/>
      <c r="AKU25" s="443"/>
      <c r="AKV25" s="443"/>
      <c r="AKW25" s="443"/>
      <c r="AKX25" s="443"/>
      <c r="AKY25" s="443"/>
      <c r="AKZ25" s="443"/>
      <c r="ALA25" s="443"/>
      <c r="ALB25" s="443"/>
      <c r="ALC25" s="443"/>
      <c r="ALD25" s="443"/>
      <c r="ALE25" s="443"/>
      <c r="ALF25" s="443"/>
      <c r="ALG25" s="443"/>
      <c r="ALH25" s="443"/>
      <c r="ALI25" s="443"/>
      <c r="ALJ25" s="443"/>
      <c r="ALK25" s="443"/>
      <c r="ALL25" s="443"/>
      <c r="ALM25" s="443"/>
      <c r="ALN25" s="443"/>
      <c r="ALO25" s="443"/>
      <c r="ALP25" s="443"/>
      <c r="ALQ25" s="443"/>
      <c r="ALR25" s="443"/>
      <c r="ALS25" s="443"/>
      <c r="ALT25" s="443"/>
      <c r="ALU25" s="443"/>
      <c r="ALV25" s="443"/>
      <c r="ALW25" s="443"/>
      <c r="ALX25" s="443"/>
      <c r="ALY25" s="443"/>
      <c r="ALZ25" s="443"/>
      <c r="AMA25" s="443"/>
      <c r="AMB25" s="443"/>
      <c r="AMC25" s="443"/>
      <c r="AMD25" s="443"/>
      <c r="AME25" s="443"/>
      <c r="AMF25" s="443"/>
      <c r="AMG25" s="443"/>
      <c r="AMH25" s="443"/>
      <c r="AMI25" s="443"/>
      <c r="AMJ25" s="443"/>
      <c r="AMK25" s="443"/>
      <c r="AML25" s="443"/>
      <c r="AMM25" s="443"/>
      <c r="AMN25" s="443"/>
      <c r="AMO25" s="443"/>
      <c r="AMP25" s="443"/>
      <c r="AMQ25" s="443"/>
      <c r="AMR25" s="443"/>
      <c r="AMS25" s="443"/>
      <c r="AMT25" s="443"/>
      <c r="AMU25" s="443"/>
      <c r="AMV25" s="443"/>
      <c r="AMW25" s="443"/>
      <c r="AMX25" s="443"/>
      <c r="AMY25" s="443"/>
      <c r="AMZ25" s="443"/>
      <c r="ANA25" s="443"/>
      <c r="ANB25" s="443"/>
      <c r="ANC25" s="443"/>
      <c r="AND25" s="443"/>
      <c r="ANE25" s="443"/>
      <c r="ANF25" s="443"/>
      <c r="ANG25" s="443"/>
      <c r="ANH25" s="443"/>
      <c r="ANI25" s="443"/>
      <c r="ANJ25" s="443"/>
      <c r="ANK25" s="443"/>
      <c r="ANL25" s="443"/>
      <c r="ANM25" s="443"/>
      <c r="ANN25" s="443"/>
      <c r="ANO25" s="443"/>
      <c r="ANP25" s="443"/>
      <c r="ANQ25" s="443"/>
      <c r="ANR25" s="443"/>
      <c r="ANS25" s="443"/>
      <c r="ANT25" s="443"/>
      <c r="ANU25" s="443"/>
      <c r="ANV25" s="443"/>
      <c r="ANW25" s="443"/>
      <c r="ANX25" s="443"/>
      <c r="ANY25" s="443"/>
      <c r="ANZ25" s="443"/>
      <c r="AOA25" s="443"/>
      <c r="AOB25" s="443"/>
      <c r="AOC25" s="443"/>
      <c r="AOD25" s="443"/>
      <c r="AOE25" s="443"/>
      <c r="AOF25" s="443"/>
      <c r="AOG25" s="443"/>
      <c r="AOH25" s="443"/>
      <c r="AOI25" s="443"/>
      <c r="AOJ25" s="443"/>
      <c r="AOK25" s="443"/>
      <c r="AOL25" s="443"/>
      <c r="AOM25" s="443"/>
      <c r="AON25" s="443"/>
      <c r="AOO25" s="443"/>
      <c r="AOP25" s="443"/>
      <c r="AOQ25" s="443"/>
      <c r="AOR25" s="443"/>
      <c r="AOS25" s="443"/>
      <c r="AOT25" s="443"/>
      <c r="AOU25" s="443"/>
      <c r="AOV25" s="443"/>
      <c r="AOW25" s="443"/>
      <c r="AOX25" s="443"/>
      <c r="AOY25" s="443"/>
      <c r="AOZ25" s="443"/>
      <c r="APA25" s="443"/>
      <c r="APB25" s="443"/>
      <c r="APC25" s="443"/>
      <c r="APD25" s="443"/>
      <c r="APE25" s="443"/>
      <c r="APF25" s="443"/>
      <c r="APG25" s="443"/>
      <c r="APH25" s="443"/>
      <c r="API25" s="443"/>
      <c r="APJ25" s="443"/>
      <c r="APK25" s="443"/>
      <c r="APL25" s="443"/>
      <c r="APM25" s="443"/>
      <c r="APN25" s="443"/>
      <c r="APO25" s="443"/>
      <c r="APP25" s="443"/>
      <c r="APQ25" s="443"/>
      <c r="APR25" s="443"/>
      <c r="APS25" s="443"/>
      <c r="APT25" s="443"/>
      <c r="APU25" s="443"/>
      <c r="APV25" s="443"/>
      <c r="APW25" s="443"/>
      <c r="APX25" s="443"/>
      <c r="APY25" s="443"/>
      <c r="APZ25" s="443"/>
      <c r="AQA25" s="443"/>
      <c r="AQB25" s="443"/>
      <c r="AQC25" s="443"/>
      <c r="AQD25" s="443"/>
      <c r="AQE25" s="443"/>
      <c r="AQF25" s="443"/>
      <c r="AQG25" s="443"/>
      <c r="AQH25" s="443"/>
      <c r="AQI25" s="443"/>
      <c r="AQJ25" s="443"/>
      <c r="AQK25" s="443"/>
      <c r="AQL25" s="443"/>
      <c r="AQM25" s="443"/>
      <c r="AQN25" s="443"/>
      <c r="AQO25" s="443"/>
      <c r="AQP25" s="443"/>
      <c r="AQQ25" s="443"/>
      <c r="AQR25" s="443"/>
      <c r="AQS25" s="443"/>
      <c r="AQT25" s="443"/>
      <c r="AQU25" s="443"/>
      <c r="AQV25" s="443"/>
      <c r="AQW25" s="443"/>
      <c r="AQX25" s="443"/>
      <c r="AQY25" s="443"/>
      <c r="AQZ25" s="443"/>
      <c r="ARA25" s="443"/>
      <c r="ARB25" s="443"/>
      <c r="ARC25" s="443"/>
      <c r="ARD25" s="443"/>
      <c r="ARE25" s="443"/>
      <c r="ARF25" s="443"/>
      <c r="ARG25" s="443"/>
      <c r="ARH25" s="443"/>
      <c r="ARI25" s="443"/>
      <c r="ARJ25" s="443"/>
      <c r="ARK25" s="443"/>
      <c r="ARL25" s="443"/>
      <c r="ARM25" s="443"/>
      <c r="ARN25" s="443"/>
      <c r="ARO25" s="443"/>
      <c r="ARP25" s="443"/>
      <c r="ARQ25" s="443"/>
      <c r="ARR25" s="443"/>
      <c r="ARS25" s="443"/>
      <c r="ART25" s="443"/>
      <c r="ARU25" s="443"/>
      <c r="ARV25" s="443"/>
      <c r="ARW25" s="443"/>
      <c r="ARX25" s="443"/>
      <c r="ARY25" s="443"/>
      <c r="ARZ25" s="443"/>
      <c r="ASA25" s="443"/>
      <c r="ASB25" s="443"/>
      <c r="ASC25" s="443"/>
      <c r="ASD25" s="443"/>
      <c r="ASE25" s="443"/>
      <c r="ASF25" s="443"/>
      <c r="ASG25" s="443"/>
      <c r="ASH25" s="443"/>
      <c r="ASI25" s="443"/>
      <c r="ASJ25" s="443"/>
      <c r="ASK25" s="443"/>
      <c r="ASL25" s="443"/>
      <c r="ASM25" s="443"/>
      <c r="ASN25" s="443"/>
      <c r="ASO25" s="443"/>
      <c r="ASP25" s="443"/>
      <c r="ASQ25" s="443"/>
      <c r="ASR25" s="443"/>
      <c r="ASS25" s="443"/>
      <c r="AST25" s="443"/>
      <c r="ASU25" s="443"/>
      <c r="ASV25" s="443"/>
      <c r="ASW25" s="443"/>
      <c r="ASX25" s="443"/>
      <c r="ASY25" s="443"/>
      <c r="ASZ25" s="443"/>
      <c r="ATA25" s="443"/>
      <c r="ATB25" s="443"/>
      <c r="ATC25" s="443"/>
      <c r="ATD25" s="443"/>
      <c r="ATE25" s="443"/>
      <c r="ATF25" s="443"/>
      <c r="ATG25" s="443"/>
      <c r="ATH25" s="443"/>
      <c r="ATI25" s="443"/>
      <c r="ATJ25" s="443"/>
      <c r="ATK25" s="443"/>
      <c r="ATL25" s="443"/>
      <c r="ATM25" s="443"/>
      <c r="ATN25" s="443"/>
      <c r="ATO25" s="443"/>
      <c r="ATP25" s="443"/>
      <c r="ATQ25" s="443"/>
      <c r="ATR25" s="443"/>
      <c r="ATS25" s="443"/>
      <c r="ATT25" s="443"/>
      <c r="ATU25" s="443"/>
      <c r="ATV25" s="443"/>
      <c r="ATW25" s="443"/>
      <c r="ATX25" s="443"/>
      <c r="ATY25" s="443"/>
      <c r="ATZ25" s="443"/>
      <c r="AUA25" s="443"/>
      <c r="AUB25" s="443"/>
      <c r="AUC25" s="443"/>
      <c r="AUD25" s="443"/>
      <c r="AUE25" s="443"/>
      <c r="AUF25" s="443"/>
      <c r="AUG25" s="443"/>
      <c r="AUH25" s="443"/>
      <c r="AUI25" s="443"/>
      <c r="AUJ25" s="443"/>
      <c r="AUK25" s="443"/>
      <c r="AUL25" s="443"/>
      <c r="AUM25" s="443"/>
      <c r="AUN25" s="443"/>
      <c r="AUO25" s="443"/>
      <c r="AUP25" s="443"/>
      <c r="AUQ25" s="443"/>
      <c r="AUR25" s="443"/>
      <c r="AUS25" s="443"/>
      <c r="AUT25" s="443"/>
      <c r="AUU25" s="443"/>
      <c r="AUV25" s="443"/>
      <c r="AUW25" s="443"/>
      <c r="AUX25" s="443"/>
      <c r="AUY25" s="443"/>
      <c r="AUZ25" s="443"/>
      <c r="AVA25" s="443"/>
      <c r="AVB25" s="443"/>
      <c r="AVC25" s="443"/>
      <c r="AVD25" s="443"/>
      <c r="AVE25" s="443"/>
      <c r="AVF25" s="443"/>
      <c r="AVG25" s="443"/>
      <c r="AVH25" s="443"/>
      <c r="AVI25" s="443"/>
      <c r="AVJ25" s="443"/>
      <c r="AVK25" s="443"/>
      <c r="AVL25" s="443"/>
      <c r="AVM25" s="443"/>
      <c r="AVN25" s="443"/>
      <c r="AVO25" s="443"/>
      <c r="AVP25" s="443"/>
      <c r="AVQ25" s="443"/>
      <c r="AVR25" s="443"/>
      <c r="AVS25" s="443"/>
      <c r="AVT25" s="443"/>
      <c r="AVU25" s="443"/>
      <c r="AVV25" s="443"/>
      <c r="AVW25" s="443"/>
      <c r="AVX25" s="443"/>
      <c r="AVY25" s="443"/>
      <c r="AVZ25" s="443"/>
      <c r="AWA25" s="443"/>
      <c r="AWB25" s="443"/>
      <c r="AWC25" s="443"/>
      <c r="AWD25" s="443"/>
      <c r="AWE25" s="443"/>
      <c r="AWF25" s="443"/>
      <c r="AWG25" s="443"/>
      <c r="AWH25" s="443"/>
      <c r="AWI25" s="443"/>
      <c r="AWJ25" s="443"/>
      <c r="AWK25" s="443"/>
      <c r="AWL25" s="443"/>
      <c r="AWM25" s="443"/>
      <c r="AWN25" s="443"/>
      <c r="AWO25" s="443"/>
      <c r="AWP25" s="443"/>
      <c r="AWQ25" s="443"/>
      <c r="AWR25" s="443"/>
      <c r="AWS25" s="443"/>
      <c r="AWT25" s="443"/>
      <c r="AWU25" s="443"/>
      <c r="AWV25" s="443"/>
      <c r="AWW25" s="443"/>
      <c r="AWX25" s="443"/>
      <c r="AWY25" s="443"/>
      <c r="AWZ25" s="443"/>
      <c r="AXA25" s="443"/>
      <c r="AXB25" s="443"/>
      <c r="AXC25" s="443"/>
      <c r="AXD25" s="443"/>
      <c r="AXE25" s="443"/>
      <c r="AXF25" s="443"/>
      <c r="AXG25" s="443"/>
      <c r="AXH25" s="443"/>
      <c r="AXI25" s="443"/>
      <c r="AXJ25" s="443"/>
      <c r="AXK25" s="443"/>
      <c r="AXL25" s="443"/>
      <c r="AXM25" s="443"/>
      <c r="AXN25" s="443"/>
      <c r="AXO25" s="443"/>
      <c r="AXP25" s="443"/>
      <c r="AXQ25" s="443"/>
      <c r="AXR25" s="443"/>
      <c r="AXS25" s="443"/>
      <c r="AXT25" s="443"/>
      <c r="AXU25" s="443"/>
      <c r="AXV25" s="443"/>
      <c r="AXW25" s="443"/>
      <c r="AXX25" s="443"/>
      <c r="AXY25" s="443"/>
      <c r="AXZ25" s="443"/>
      <c r="AYA25" s="443"/>
      <c r="AYB25" s="443"/>
      <c r="AYC25" s="443"/>
      <c r="AYD25" s="443"/>
      <c r="AYE25" s="443"/>
      <c r="AYF25" s="443"/>
      <c r="AYG25" s="443"/>
      <c r="AYH25" s="443"/>
      <c r="AYI25" s="443"/>
      <c r="AYJ25" s="443"/>
      <c r="AYK25" s="443"/>
      <c r="AYL25" s="443"/>
      <c r="AYM25" s="443"/>
      <c r="AYN25" s="443"/>
      <c r="AYO25" s="443"/>
      <c r="AYP25" s="443"/>
      <c r="AYQ25" s="443"/>
      <c r="AYR25" s="443"/>
      <c r="AYS25" s="443"/>
      <c r="AYT25" s="443"/>
      <c r="AYU25" s="443"/>
      <c r="AYV25" s="443"/>
      <c r="AYW25" s="443"/>
      <c r="AYX25" s="443"/>
      <c r="AYY25" s="443"/>
      <c r="AYZ25" s="443"/>
      <c r="AZA25" s="443"/>
      <c r="AZB25" s="443"/>
      <c r="AZC25" s="443"/>
      <c r="AZD25" s="443"/>
      <c r="AZE25" s="443"/>
      <c r="AZF25" s="443"/>
      <c r="AZG25" s="443"/>
      <c r="AZH25" s="443"/>
      <c r="AZI25" s="443"/>
      <c r="AZJ25" s="443"/>
      <c r="AZK25" s="443"/>
      <c r="AZL25" s="443"/>
      <c r="AZM25" s="443"/>
      <c r="AZN25" s="443"/>
      <c r="AZO25" s="443"/>
      <c r="AZP25" s="443"/>
      <c r="AZQ25" s="443"/>
      <c r="AZR25" s="443"/>
      <c r="AZS25" s="443"/>
      <c r="AZT25" s="443"/>
      <c r="AZU25" s="443"/>
      <c r="AZV25" s="443"/>
      <c r="AZW25" s="443"/>
      <c r="AZX25" s="443"/>
      <c r="AZY25" s="443"/>
      <c r="AZZ25" s="443"/>
      <c r="BAA25" s="443"/>
      <c r="BAB25" s="443"/>
      <c r="BAC25" s="443"/>
      <c r="BAD25" s="443"/>
      <c r="BAE25" s="443"/>
      <c r="BAF25" s="443"/>
      <c r="BAG25" s="443"/>
      <c r="BAH25" s="443"/>
      <c r="BAI25" s="443"/>
      <c r="BAJ25" s="443"/>
      <c r="BAK25" s="443"/>
      <c r="BAL25" s="443"/>
      <c r="BAM25" s="443"/>
      <c r="BAN25" s="443"/>
      <c r="BAO25" s="443"/>
      <c r="BAP25" s="443"/>
      <c r="BAQ25" s="443"/>
      <c r="BAR25" s="443"/>
      <c r="BAS25" s="443"/>
      <c r="BAT25" s="443"/>
      <c r="BAU25" s="443"/>
      <c r="BAV25" s="443"/>
      <c r="BAW25" s="443"/>
      <c r="BAX25" s="443"/>
      <c r="BAY25" s="443"/>
      <c r="BAZ25" s="443"/>
      <c r="BBA25" s="443"/>
      <c r="BBB25" s="443"/>
      <c r="BBC25" s="443"/>
      <c r="BBD25" s="443"/>
      <c r="BBE25" s="443"/>
      <c r="BBF25" s="443"/>
      <c r="BBG25" s="443"/>
      <c r="BBH25" s="443"/>
      <c r="BBI25" s="443"/>
      <c r="BBJ25" s="443"/>
      <c r="BBK25" s="443"/>
      <c r="BBL25" s="443"/>
      <c r="BBM25" s="443"/>
      <c r="BBN25" s="443"/>
      <c r="BBO25" s="443"/>
      <c r="BBP25" s="443"/>
      <c r="BBQ25" s="443"/>
      <c r="BBR25" s="443"/>
      <c r="BBS25" s="443"/>
      <c r="BBT25" s="443"/>
      <c r="BBU25" s="443"/>
      <c r="BBV25" s="443"/>
      <c r="BBW25" s="443"/>
      <c r="BBX25" s="443"/>
      <c r="BBY25" s="443"/>
      <c r="BBZ25" s="443"/>
      <c r="BCA25" s="443"/>
      <c r="BCB25" s="443"/>
      <c r="BCC25" s="443"/>
      <c r="BCD25" s="443"/>
      <c r="BCE25" s="443"/>
      <c r="BCF25" s="443"/>
      <c r="BCG25" s="443"/>
      <c r="BCH25" s="443"/>
      <c r="BCI25" s="443"/>
      <c r="BCJ25" s="443"/>
      <c r="BCK25" s="443"/>
      <c r="BCL25" s="443"/>
      <c r="BCM25" s="443"/>
      <c r="BCN25" s="443"/>
      <c r="BCO25" s="443"/>
      <c r="BCP25" s="443"/>
      <c r="BCQ25" s="443"/>
      <c r="BCR25" s="443"/>
      <c r="BCS25" s="443"/>
      <c r="BCT25" s="443"/>
      <c r="BCU25" s="443"/>
      <c r="BCV25" s="443"/>
      <c r="BCW25" s="443"/>
      <c r="BCX25" s="443"/>
      <c r="BCY25" s="443"/>
      <c r="BCZ25" s="443"/>
      <c r="BDA25" s="443"/>
      <c r="BDB25" s="443"/>
      <c r="BDC25" s="443"/>
      <c r="BDD25" s="443"/>
      <c r="BDE25" s="443"/>
      <c r="BDF25" s="443"/>
      <c r="BDG25" s="443"/>
      <c r="BDH25" s="443"/>
      <c r="BDI25" s="443"/>
      <c r="BDJ25" s="443"/>
      <c r="BDK25" s="443"/>
      <c r="BDL25" s="443"/>
      <c r="BDM25" s="443"/>
      <c r="BDN25" s="443"/>
      <c r="BDO25" s="443"/>
      <c r="BDP25" s="443"/>
      <c r="BDQ25" s="443"/>
      <c r="BDR25" s="443"/>
      <c r="BDS25" s="443"/>
      <c r="BDT25" s="443"/>
      <c r="BDU25" s="443"/>
      <c r="BDV25" s="443"/>
      <c r="BDW25" s="443"/>
      <c r="BDX25" s="443"/>
      <c r="BDY25" s="443"/>
      <c r="BDZ25" s="443"/>
      <c r="BEA25" s="443"/>
      <c r="BEB25" s="443"/>
      <c r="BEC25" s="443"/>
      <c r="BED25" s="443"/>
      <c r="BEE25" s="443"/>
      <c r="BEF25" s="443"/>
      <c r="BEG25" s="443"/>
      <c r="BEH25" s="443"/>
      <c r="BEI25" s="443"/>
      <c r="BEJ25" s="443"/>
      <c r="BEK25" s="443"/>
      <c r="BEL25" s="443"/>
      <c r="BEM25" s="443"/>
      <c r="BEN25" s="443"/>
      <c r="BEO25" s="443"/>
      <c r="BEP25" s="443"/>
      <c r="BEQ25" s="443"/>
      <c r="BER25" s="443"/>
      <c r="BES25" s="443"/>
      <c r="BET25" s="443"/>
      <c r="BEU25" s="443"/>
      <c r="BEV25" s="443"/>
      <c r="BEW25" s="443"/>
      <c r="BEX25" s="443"/>
      <c r="BEY25" s="443"/>
      <c r="BEZ25" s="443"/>
      <c r="BFA25" s="443"/>
      <c r="BFB25" s="443"/>
      <c r="BFC25" s="443"/>
      <c r="BFD25" s="443"/>
      <c r="BFE25" s="443"/>
      <c r="BFF25" s="443"/>
      <c r="BFG25" s="443"/>
      <c r="BFH25" s="443"/>
      <c r="BFI25" s="443"/>
      <c r="BFJ25" s="443"/>
      <c r="BFK25" s="443"/>
      <c r="BFL25" s="443"/>
      <c r="BFM25" s="443"/>
      <c r="BFN25" s="443"/>
      <c r="BFO25" s="443"/>
      <c r="BFP25" s="443"/>
      <c r="BFQ25" s="443"/>
      <c r="BFR25" s="443"/>
      <c r="BFS25" s="443"/>
      <c r="BFT25" s="443"/>
      <c r="BFU25" s="443"/>
      <c r="BFV25" s="443"/>
      <c r="BFW25" s="443"/>
      <c r="BFX25" s="443"/>
      <c r="BFY25" s="443"/>
      <c r="BFZ25" s="443"/>
      <c r="BGA25" s="443"/>
      <c r="BGB25" s="443"/>
      <c r="BGC25" s="443"/>
      <c r="BGD25" s="443"/>
      <c r="BGE25" s="443"/>
      <c r="BGF25" s="443"/>
      <c r="BGG25" s="443"/>
      <c r="BGH25" s="443"/>
      <c r="BGI25" s="443"/>
      <c r="BGJ25" s="443"/>
      <c r="BGK25" s="443"/>
      <c r="BGL25" s="443"/>
      <c r="BGM25" s="443"/>
      <c r="BGN25" s="443"/>
      <c r="BGO25" s="443"/>
      <c r="BGP25" s="443"/>
      <c r="BGQ25" s="443"/>
      <c r="BGR25" s="443"/>
      <c r="BGS25" s="443"/>
      <c r="BGT25" s="443"/>
      <c r="BGU25" s="443"/>
      <c r="BGV25" s="443"/>
      <c r="BGW25" s="443"/>
      <c r="BGX25" s="443"/>
      <c r="BGY25" s="443"/>
      <c r="BGZ25" s="443"/>
      <c r="BHA25" s="443"/>
      <c r="BHB25" s="443"/>
      <c r="BHC25" s="443"/>
      <c r="BHD25" s="443"/>
      <c r="BHE25" s="443"/>
      <c r="BHF25" s="443"/>
      <c r="BHG25" s="443"/>
      <c r="BHH25" s="443"/>
      <c r="BHI25" s="443"/>
      <c r="BHJ25" s="443"/>
      <c r="BHK25" s="443"/>
      <c r="BHL25" s="443"/>
      <c r="BHM25" s="443"/>
      <c r="BHN25" s="443"/>
      <c r="BHO25" s="443"/>
      <c r="BHP25" s="443"/>
      <c r="BHQ25" s="443"/>
      <c r="BHR25" s="443"/>
      <c r="BHS25" s="443"/>
      <c r="BHT25" s="443"/>
      <c r="BHU25" s="443"/>
      <c r="BHV25" s="443"/>
      <c r="BHW25" s="443"/>
      <c r="BHX25" s="443"/>
      <c r="BHY25" s="443"/>
      <c r="BHZ25" s="443"/>
      <c r="BIA25" s="443"/>
      <c r="BIB25" s="443"/>
      <c r="BIC25" s="443"/>
      <c r="BID25" s="443"/>
      <c r="BIE25" s="443"/>
      <c r="BIF25" s="443"/>
      <c r="BIG25" s="443"/>
      <c r="BIH25" s="443"/>
      <c r="BII25" s="443"/>
      <c r="BIJ25" s="443"/>
      <c r="BIK25" s="443"/>
      <c r="BIL25" s="443"/>
      <c r="BIM25" s="443"/>
      <c r="BIN25" s="443"/>
      <c r="BIO25" s="443"/>
      <c r="BIP25" s="443"/>
      <c r="BIQ25" s="443"/>
      <c r="BIR25" s="443"/>
      <c r="BIS25" s="443"/>
      <c r="BIT25" s="443"/>
      <c r="BIU25" s="443"/>
      <c r="BIV25" s="443"/>
      <c r="BIW25" s="443"/>
      <c r="BIX25" s="443"/>
      <c r="BIY25" s="443"/>
      <c r="BIZ25" s="443"/>
      <c r="BJA25" s="443"/>
      <c r="BJB25" s="443"/>
      <c r="BJC25" s="443"/>
      <c r="BJD25" s="443"/>
      <c r="BJE25" s="443"/>
      <c r="BJF25" s="443"/>
      <c r="BJG25" s="443"/>
      <c r="BJH25" s="443"/>
      <c r="BJI25" s="443"/>
      <c r="BJJ25" s="443"/>
      <c r="BJK25" s="443"/>
      <c r="BJL25" s="443"/>
      <c r="BJM25" s="443"/>
      <c r="BJN25" s="443"/>
      <c r="BJO25" s="443"/>
      <c r="BJP25" s="443"/>
      <c r="BJQ25" s="443"/>
      <c r="BJR25" s="443"/>
      <c r="BJS25" s="443"/>
      <c r="BJT25" s="443"/>
      <c r="BJU25" s="443"/>
      <c r="BJV25" s="443"/>
      <c r="BJW25" s="443"/>
      <c r="BJX25" s="443"/>
      <c r="BJY25" s="443"/>
      <c r="BJZ25" s="443"/>
      <c r="BKA25" s="443"/>
      <c r="BKB25" s="443"/>
      <c r="BKC25" s="443"/>
      <c r="BKD25" s="443"/>
      <c r="BKE25" s="443"/>
      <c r="BKF25" s="443"/>
      <c r="BKG25" s="443"/>
      <c r="BKH25" s="443"/>
      <c r="BKI25" s="443"/>
      <c r="BKJ25" s="443"/>
      <c r="BKK25" s="443"/>
      <c r="BKL25" s="443"/>
      <c r="BKM25" s="443"/>
      <c r="BKN25" s="443"/>
      <c r="BKO25" s="443"/>
      <c r="BKP25" s="443"/>
      <c r="BKQ25" s="443"/>
      <c r="BKR25" s="443"/>
      <c r="BKS25" s="443"/>
      <c r="BKT25" s="443"/>
      <c r="BKU25" s="443"/>
      <c r="BKV25" s="443"/>
      <c r="BKW25" s="443"/>
      <c r="BKX25" s="443"/>
      <c r="BKY25" s="443"/>
      <c r="BKZ25" s="443"/>
      <c r="BLA25" s="443"/>
      <c r="BLB25" s="443"/>
      <c r="BLC25" s="443"/>
      <c r="BLD25" s="443"/>
      <c r="BLE25" s="443"/>
      <c r="BLF25" s="443"/>
      <c r="BLG25" s="443"/>
      <c r="BLH25" s="443"/>
      <c r="BLI25" s="443"/>
      <c r="BLJ25" s="443"/>
      <c r="BLK25" s="443"/>
      <c r="BLL25" s="443"/>
      <c r="BLM25" s="443"/>
      <c r="BLN25" s="443"/>
      <c r="BLO25" s="443"/>
      <c r="BLP25" s="443"/>
      <c r="BLQ25" s="443"/>
      <c r="BLR25" s="443"/>
      <c r="BLS25" s="443"/>
      <c r="BLT25" s="443"/>
      <c r="BLU25" s="443"/>
      <c r="BLV25" s="443"/>
      <c r="BLW25" s="443"/>
      <c r="BLX25" s="443"/>
      <c r="BLY25" s="443"/>
      <c r="BLZ25" s="443"/>
      <c r="BMA25" s="443"/>
      <c r="BMB25" s="443"/>
      <c r="BMC25" s="443"/>
      <c r="BMD25" s="443"/>
      <c r="BME25" s="443"/>
      <c r="BMF25" s="443"/>
      <c r="BMG25" s="443"/>
      <c r="BMH25" s="443"/>
      <c r="BMI25" s="443"/>
      <c r="BMJ25" s="443"/>
      <c r="BMK25" s="443"/>
      <c r="BML25" s="443"/>
      <c r="BMM25" s="443"/>
      <c r="BMN25" s="443"/>
      <c r="BMO25" s="443"/>
      <c r="BMP25" s="443"/>
      <c r="BMQ25" s="443"/>
      <c r="BMR25" s="443"/>
      <c r="BMS25" s="443"/>
      <c r="BMT25" s="443"/>
      <c r="BMU25" s="443"/>
      <c r="BMV25" s="443"/>
      <c r="BMW25" s="443"/>
      <c r="BMX25" s="443"/>
      <c r="BMY25" s="443"/>
      <c r="BMZ25" s="443"/>
      <c r="BNA25" s="443"/>
      <c r="BNB25" s="443"/>
      <c r="BNC25" s="443"/>
      <c r="BND25" s="443"/>
      <c r="BNE25" s="443"/>
      <c r="BNF25" s="443"/>
      <c r="BNG25" s="443"/>
      <c r="BNH25" s="443"/>
      <c r="BNI25" s="443"/>
      <c r="BNJ25" s="443"/>
      <c r="BNK25" s="443"/>
      <c r="BNL25" s="443"/>
      <c r="BNM25" s="443"/>
      <c r="BNN25" s="443"/>
      <c r="BNO25" s="443"/>
      <c r="BNP25" s="443"/>
      <c r="BNQ25" s="443"/>
      <c r="BNR25" s="443"/>
      <c r="BNS25" s="443"/>
      <c r="BNT25" s="443"/>
      <c r="BNU25" s="443"/>
      <c r="BNV25" s="443"/>
      <c r="BNW25" s="443"/>
      <c r="BNX25" s="443"/>
      <c r="BNY25" s="443"/>
      <c r="BNZ25" s="443"/>
      <c r="BOA25" s="443"/>
      <c r="BOB25" s="443"/>
      <c r="BOC25" s="443"/>
      <c r="BOD25" s="443"/>
      <c r="BOE25" s="443"/>
      <c r="BOF25" s="443"/>
      <c r="BOG25" s="443"/>
      <c r="BOH25" s="443"/>
      <c r="BOI25" s="443"/>
      <c r="BOJ25" s="443"/>
      <c r="BOK25" s="443"/>
      <c r="BOL25" s="443"/>
      <c r="BOM25" s="443"/>
      <c r="BON25" s="443"/>
      <c r="BOO25" s="443"/>
      <c r="BOP25" s="443"/>
      <c r="BOQ25" s="443"/>
      <c r="BOR25" s="443"/>
      <c r="BOS25" s="443"/>
      <c r="BOT25" s="443"/>
      <c r="BOU25" s="443"/>
      <c r="BOV25" s="443"/>
      <c r="BOW25" s="443"/>
      <c r="BOX25" s="443"/>
      <c r="BOY25" s="443"/>
      <c r="BOZ25" s="443"/>
      <c r="BPA25" s="443"/>
      <c r="BPB25" s="443"/>
      <c r="BPC25" s="443"/>
      <c r="BPD25" s="443"/>
      <c r="BPE25" s="443"/>
      <c r="BPF25" s="443"/>
      <c r="BPG25" s="443"/>
      <c r="BPH25" s="443"/>
      <c r="BPI25" s="443"/>
      <c r="BPJ25" s="443"/>
      <c r="BPK25" s="443"/>
      <c r="BPL25" s="443"/>
      <c r="BPM25" s="443"/>
      <c r="BPN25" s="443"/>
      <c r="BPO25" s="443"/>
      <c r="BPP25" s="443"/>
      <c r="BPQ25" s="443"/>
      <c r="BPR25" s="443"/>
      <c r="BPS25" s="443"/>
      <c r="BPT25" s="443"/>
      <c r="BPU25" s="443"/>
      <c r="BPV25" s="443"/>
      <c r="BPW25" s="443"/>
      <c r="BPX25" s="443"/>
      <c r="BPY25" s="443"/>
      <c r="BPZ25" s="443"/>
      <c r="BQA25" s="443"/>
      <c r="BQB25" s="443"/>
      <c r="BQC25" s="443"/>
      <c r="BQD25" s="443"/>
      <c r="BQE25" s="443"/>
      <c r="BQF25" s="443"/>
      <c r="BQG25" s="443"/>
      <c r="BQH25" s="443"/>
      <c r="BQI25" s="443"/>
      <c r="BQJ25" s="443"/>
      <c r="BQK25" s="443"/>
      <c r="BQL25" s="443"/>
      <c r="BQM25" s="443"/>
      <c r="BQN25" s="443"/>
      <c r="BQO25" s="443"/>
      <c r="BQP25" s="443"/>
      <c r="BQQ25" s="443"/>
      <c r="BQR25" s="443"/>
      <c r="BQS25" s="443"/>
      <c r="BQT25" s="443"/>
      <c r="BQU25" s="443"/>
      <c r="BQV25" s="443"/>
      <c r="BQW25" s="443"/>
      <c r="BQX25" s="443"/>
      <c r="BQY25" s="443"/>
      <c r="BQZ25" s="443"/>
      <c r="BRA25" s="443"/>
      <c r="BRB25" s="443"/>
      <c r="BRC25" s="443"/>
      <c r="BRD25" s="443"/>
      <c r="BRE25" s="443"/>
      <c r="BRF25" s="443"/>
      <c r="BRG25" s="443"/>
      <c r="BRH25" s="443"/>
      <c r="BRI25" s="443"/>
      <c r="BRJ25" s="443"/>
      <c r="BRK25" s="443"/>
      <c r="BRL25" s="443"/>
      <c r="BRM25" s="443"/>
      <c r="BRN25" s="443"/>
      <c r="BRO25" s="443"/>
      <c r="BRP25" s="443"/>
      <c r="BRQ25" s="443"/>
      <c r="BRR25" s="443"/>
      <c r="BRS25" s="443"/>
      <c r="BRT25" s="443"/>
      <c r="BRU25" s="443"/>
      <c r="BRV25" s="443"/>
      <c r="BRW25" s="443"/>
      <c r="BRX25" s="443"/>
      <c r="BRY25" s="443"/>
      <c r="BRZ25" s="443"/>
      <c r="BSA25" s="443"/>
      <c r="BSB25" s="443"/>
      <c r="BSC25" s="443"/>
      <c r="BSD25" s="443"/>
      <c r="BSE25" s="443"/>
      <c r="BSF25" s="443"/>
      <c r="BSG25" s="443"/>
      <c r="BSH25" s="443"/>
      <c r="BSI25" s="443"/>
      <c r="BSJ25" s="443"/>
      <c r="BSK25" s="443"/>
      <c r="BSL25" s="443"/>
      <c r="BSM25" s="443"/>
      <c r="BSN25" s="443"/>
      <c r="BSO25" s="443"/>
      <c r="BSP25" s="443"/>
      <c r="BSQ25" s="443"/>
      <c r="BSR25" s="443"/>
      <c r="BSS25" s="443"/>
      <c r="BST25" s="443"/>
      <c r="BSU25" s="443"/>
      <c r="BSV25" s="443"/>
      <c r="BSW25" s="443"/>
      <c r="BSX25" s="443"/>
      <c r="BSY25" s="443"/>
      <c r="BSZ25" s="443"/>
      <c r="BTA25" s="443"/>
      <c r="BTB25" s="443"/>
      <c r="BTC25" s="443"/>
      <c r="BTD25" s="443"/>
      <c r="BTE25" s="443"/>
      <c r="BTF25" s="443"/>
      <c r="BTG25" s="443"/>
      <c r="BTH25" s="443"/>
      <c r="BTI25" s="443"/>
      <c r="BTJ25" s="443"/>
      <c r="BTK25" s="443"/>
      <c r="BTL25" s="443"/>
      <c r="BTM25" s="443"/>
      <c r="BTN25" s="443"/>
      <c r="BTO25" s="443"/>
      <c r="BTP25" s="443"/>
      <c r="BTQ25" s="443"/>
      <c r="BTR25" s="443"/>
      <c r="BTS25" s="443"/>
      <c r="BTT25" s="443"/>
      <c r="BTU25" s="443"/>
      <c r="BTV25" s="443"/>
      <c r="BTW25" s="443"/>
      <c r="BTX25" s="443"/>
      <c r="BTY25" s="443"/>
      <c r="BTZ25" s="443"/>
      <c r="BUA25" s="443"/>
      <c r="BUB25" s="443"/>
      <c r="BUC25" s="443"/>
      <c r="BUD25" s="443"/>
      <c r="BUE25" s="443"/>
      <c r="BUF25" s="443"/>
      <c r="BUG25" s="443"/>
      <c r="BUH25" s="443"/>
      <c r="BUI25" s="443"/>
      <c r="BUJ25" s="443"/>
      <c r="BUK25" s="443"/>
      <c r="BUL25" s="443"/>
      <c r="BUM25" s="443"/>
      <c r="BUN25" s="443"/>
      <c r="BUO25" s="443"/>
      <c r="BUP25" s="443"/>
      <c r="BUQ25" s="443"/>
      <c r="BUR25" s="443"/>
      <c r="BUS25" s="443"/>
      <c r="BUT25" s="443"/>
      <c r="BUU25" s="443"/>
      <c r="BUV25" s="443"/>
      <c r="BUW25" s="443"/>
      <c r="BUX25" s="443"/>
      <c r="BUY25" s="443"/>
      <c r="BUZ25" s="443"/>
      <c r="BVA25" s="443"/>
      <c r="BVB25" s="443"/>
      <c r="BVC25" s="443"/>
      <c r="BVD25" s="443"/>
      <c r="BVE25" s="443"/>
      <c r="BVF25" s="443"/>
      <c r="BVG25" s="443"/>
      <c r="BVH25" s="443"/>
      <c r="BVI25" s="443"/>
      <c r="BVJ25" s="443"/>
      <c r="BVK25" s="443"/>
      <c r="BVL25" s="443"/>
      <c r="BVM25" s="443"/>
      <c r="BVN25" s="443"/>
      <c r="BVO25" s="443"/>
      <c r="BVP25" s="443"/>
      <c r="BVQ25" s="443"/>
      <c r="BVR25" s="443"/>
      <c r="BVS25" s="443"/>
      <c r="BVT25" s="443"/>
      <c r="BVU25" s="443"/>
      <c r="BVV25" s="443"/>
      <c r="BVW25" s="443"/>
      <c r="BVX25" s="443"/>
      <c r="BVY25" s="443"/>
      <c r="BVZ25" s="443"/>
      <c r="BWA25" s="443"/>
      <c r="BWB25" s="443"/>
      <c r="BWC25" s="443"/>
      <c r="BWD25" s="443"/>
      <c r="BWE25" s="443"/>
      <c r="BWF25" s="443"/>
      <c r="BWG25" s="443"/>
      <c r="BWH25" s="443"/>
      <c r="BWI25" s="443"/>
      <c r="BWJ25" s="443"/>
      <c r="BWK25" s="443"/>
      <c r="BWL25" s="443"/>
      <c r="BWM25" s="443"/>
      <c r="BWN25" s="443"/>
      <c r="BWO25" s="443"/>
      <c r="BWP25" s="443"/>
      <c r="BWQ25" s="443"/>
      <c r="BWR25" s="443"/>
      <c r="BWS25" s="443"/>
      <c r="BWT25" s="443"/>
      <c r="BWU25" s="443"/>
      <c r="BWV25" s="443"/>
      <c r="BWW25" s="443"/>
      <c r="BWX25" s="443"/>
      <c r="BWY25" s="443"/>
      <c r="BWZ25" s="443"/>
      <c r="BXA25" s="443"/>
      <c r="BXB25" s="443"/>
      <c r="BXC25" s="443"/>
      <c r="BXD25" s="443"/>
      <c r="BXE25" s="443"/>
      <c r="BXF25" s="443"/>
      <c r="BXG25" s="443"/>
      <c r="BXH25" s="443"/>
      <c r="BXI25" s="443"/>
      <c r="BXJ25" s="443"/>
      <c r="BXK25" s="443"/>
      <c r="BXL25" s="443"/>
      <c r="BXM25" s="443"/>
      <c r="BXN25" s="443"/>
      <c r="BXO25" s="443"/>
      <c r="BXP25" s="443"/>
      <c r="BXQ25" s="443"/>
      <c r="BXR25" s="443"/>
      <c r="BXS25" s="443"/>
      <c r="BXT25" s="443"/>
      <c r="BXU25" s="443"/>
      <c r="BXV25" s="443"/>
      <c r="BXW25" s="443"/>
      <c r="BXX25" s="443"/>
      <c r="BXY25" s="443"/>
      <c r="BXZ25" s="443"/>
      <c r="BYA25" s="443"/>
      <c r="BYB25" s="443"/>
      <c r="BYC25" s="443"/>
      <c r="BYD25" s="443"/>
      <c r="BYE25" s="443"/>
      <c r="BYF25" s="443"/>
      <c r="BYG25" s="443"/>
      <c r="BYH25" s="443"/>
      <c r="BYI25" s="443"/>
      <c r="BYJ25" s="443"/>
      <c r="BYK25" s="443"/>
      <c r="BYL25" s="443"/>
      <c r="BYM25" s="443"/>
      <c r="BYN25" s="443"/>
      <c r="BYO25" s="443"/>
      <c r="BYP25" s="443"/>
      <c r="BYQ25" s="443"/>
      <c r="BYR25" s="443"/>
      <c r="BYS25" s="443"/>
      <c r="BYT25" s="443"/>
      <c r="BYU25" s="443"/>
      <c r="BYV25" s="443"/>
      <c r="BYW25" s="443"/>
      <c r="BYX25" s="443"/>
      <c r="BYY25" s="443"/>
      <c r="BYZ25" s="443"/>
      <c r="BZA25" s="443"/>
      <c r="BZB25" s="443"/>
      <c r="BZC25" s="443"/>
      <c r="BZD25" s="443"/>
      <c r="BZE25" s="443"/>
      <c r="BZF25" s="443"/>
      <c r="BZG25" s="443"/>
      <c r="BZH25" s="443"/>
      <c r="BZI25" s="443"/>
      <c r="BZJ25" s="443"/>
      <c r="BZK25" s="443"/>
      <c r="BZL25" s="443"/>
      <c r="BZM25" s="443"/>
      <c r="BZN25" s="443"/>
      <c r="BZO25" s="443"/>
      <c r="BZP25" s="443"/>
      <c r="BZQ25" s="443"/>
      <c r="BZR25" s="443"/>
      <c r="BZS25" s="443"/>
      <c r="BZT25" s="443"/>
      <c r="BZU25" s="443"/>
      <c r="BZV25" s="443"/>
      <c r="BZW25" s="443"/>
      <c r="BZX25" s="443"/>
      <c r="BZY25" s="443"/>
      <c r="BZZ25" s="443"/>
      <c r="CAA25" s="443"/>
      <c r="CAB25" s="443"/>
      <c r="CAC25" s="443"/>
      <c r="CAD25" s="443"/>
      <c r="CAE25" s="443"/>
      <c r="CAF25" s="443"/>
      <c r="CAG25" s="443"/>
      <c r="CAH25" s="443"/>
      <c r="CAI25" s="443"/>
      <c r="CAJ25" s="443"/>
      <c r="CAK25" s="443"/>
      <c r="CAL25" s="443"/>
      <c r="CAM25" s="443"/>
      <c r="CAN25" s="443"/>
      <c r="CAO25" s="443"/>
      <c r="CAP25" s="443"/>
      <c r="CAQ25" s="443"/>
      <c r="CAR25" s="443"/>
      <c r="CAS25" s="443"/>
      <c r="CAT25" s="443"/>
      <c r="CAU25" s="443"/>
      <c r="CAV25" s="443"/>
      <c r="CAW25" s="443"/>
      <c r="CAX25" s="443"/>
      <c r="CAY25" s="443"/>
      <c r="CAZ25" s="443"/>
      <c r="CBA25" s="443"/>
      <c r="CBB25" s="443"/>
      <c r="CBC25" s="443"/>
      <c r="CBD25" s="443"/>
      <c r="CBE25" s="443"/>
      <c r="CBF25" s="443"/>
      <c r="CBG25" s="443"/>
      <c r="CBH25" s="443"/>
      <c r="CBI25" s="443"/>
      <c r="CBJ25" s="443"/>
      <c r="CBK25" s="443"/>
      <c r="CBL25" s="443"/>
      <c r="CBM25" s="443"/>
      <c r="CBN25" s="443"/>
      <c r="CBO25" s="443"/>
      <c r="CBP25" s="443"/>
      <c r="CBQ25" s="443"/>
      <c r="CBR25" s="443"/>
      <c r="CBS25" s="443"/>
      <c r="CBT25" s="443"/>
      <c r="CBU25" s="443"/>
      <c r="CBV25" s="443"/>
      <c r="CBW25" s="443"/>
      <c r="CBX25" s="443"/>
      <c r="CBY25" s="443"/>
      <c r="CBZ25" s="443"/>
      <c r="CCA25" s="443"/>
      <c r="CCB25" s="443"/>
      <c r="CCC25" s="443"/>
      <c r="CCD25" s="443"/>
      <c r="CCE25" s="443"/>
      <c r="CCF25" s="443"/>
      <c r="CCG25" s="443"/>
      <c r="CCH25" s="443"/>
      <c r="CCI25" s="443"/>
      <c r="CCJ25" s="443"/>
      <c r="CCK25" s="443"/>
      <c r="CCL25" s="443"/>
      <c r="CCM25" s="443"/>
      <c r="CCN25" s="443"/>
      <c r="CCO25" s="443"/>
      <c r="CCP25" s="443"/>
      <c r="CCQ25" s="443"/>
      <c r="CCR25" s="443"/>
      <c r="CCS25" s="443"/>
      <c r="CCT25" s="443"/>
      <c r="CCU25" s="443"/>
      <c r="CCV25" s="443"/>
      <c r="CCW25" s="443"/>
      <c r="CCX25" s="443"/>
      <c r="CCY25" s="443"/>
      <c r="CCZ25" s="443"/>
      <c r="CDA25" s="443"/>
      <c r="CDB25" s="443"/>
      <c r="CDC25" s="443"/>
      <c r="CDD25" s="443"/>
      <c r="CDE25" s="443"/>
      <c r="CDF25" s="443"/>
      <c r="CDG25" s="443"/>
      <c r="CDH25" s="443"/>
      <c r="CDI25" s="443"/>
      <c r="CDJ25" s="443"/>
      <c r="CDK25" s="443"/>
      <c r="CDL25" s="443"/>
      <c r="CDM25" s="443"/>
      <c r="CDN25" s="443"/>
      <c r="CDO25" s="443"/>
      <c r="CDP25" s="443"/>
      <c r="CDQ25" s="443"/>
      <c r="CDR25" s="443"/>
      <c r="CDS25" s="443"/>
      <c r="CDT25" s="443"/>
      <c r="CDU25" s="443"/>
      <c r="CDV25" s="443"/>
      <c r="CDW25" s="443"/>
      <c r="CDX25" s="443"/>
      <c r="CDY25" s="443"/>
      <c r="CDZ25" s="443"/>
      <c r="CEA25" s="443"/>
      <c r="CEB25" s="443"/>
      <c r="CEC25" s="443"/>
      <c r="CED25" s="443"/>
      <c r="CEE25" s="443"/>
      <c r="CEF25" s="443"/>
      <c r="CEG25" s="443"/>
      <c r="CEH25" s="443"/>
      <c r="CEI25" s="443"/>
      <c r="CEJ25" s="443"/>
      <c r="CEK25" s="443"/>
      <c r="CEL25" s="443"/>
      <c r="CEM25" s="443"/>
      <c r="CEN25" s="443"/>
      <c r="CEO25" s="443"/>
      <c r="CEP25" s="443"/>
      <c r="CEQ25" s="443"/>
      <c r="CER25" s="443"/>
      <c r="CES25" s="443"/>
      <c r="CET25" s="443"/>
      <c r="CEU25" s="443"/>
      <c r="CEV25" s="443"/>
      <c r="CEW25" s="443"/>
      <c r="CEX25" s="443"/>
      <c r="CEY25" s="443"/>
      <c r="CEZ25" s="443"/>
      <c r="CFA25" s="443"/>
      <c r="CFB25" s="443"/>
      <c r="CFC25" s="443"/>
      <c r="CFD25" s="443"/>
      <c r="CFE25" s="443"/>
      <c r="CFF25" s="443"/>
      <c r="CFG25" s="443"/>
      <c r="CFH25" s="443"/>
      <c r="CFI25" s="443"/>
      <c r="CFJ25" s="443"/>
      <c r="CFK25" s="443"/>
      <c r="CFL25" s="443"/>
      <c r="CFM25" s="443"/>
      <c r="CFN25" s="443"/>
      <c r="CFO25" s="443"/>
      <c r="CFP25" s="443"/>
      <c r="CFQ25" s="443"/>
      <c r="CFR25" s="443"/>
      <c r="CFS25" s="443"/>
      <c r="CFT25" s="443"/>
      <c r="CFU25" s="443"/>
      <c r="CFV25" s="443"/>
      <c r="CFW25" s="443"/>
      <c r="CFX25" s="443"/>
      <c r="CFY25" s="443"/>
      <c r="CFZ25" s="443"/>
      <c r="CGA25" s="443"/>
      <c r="CGB25" s="443"/>
      <c r="CGC25" s="443"/>
      <c r="CGD25" s="443"/>
      <c r="CGE25" s="443"/>
      <c r="CGF25" s="443"/>
      <c r="CGG25" s="443"/>
      <c r="CGH25" s="443"/>
      <c r="CGI25" s="443"/>
      <c r="CGJ25" s="443"/>
      <c r="CGK25" s="443"/>
      <c r="CGL25" s="443"/>
      <c r="CGM25" s="443"/>
      <c r="CGN25" s="443"/>
      <c r="CGO25" s="443"/>
      <c r="CGP25" s="443"/>
      <c r="CGQ25" s="443"/>
      <c r="CGR25" s="443"/>
      <c r="CGS25" s="443"/>
      <c r="CGT25" s="443"/>
      <c r="CGU25" s="443"/>
      <c r="CGV25" s="443"/>
      <c r="CGW25" s="443"/>
      <c r="CGX25" s="443"/>
      <c r="CGY25" s="443"/>
      <c r="CGZ25" s="443"/>
      <c r="CHA25" s="443"/>
      <c r="CHB25" s="443"/>
      <c r="CHC25" s="443"/>
      <c r="CHD25" s="443"/>
      <c r="CHE25" s="443"/>
      <c r="CHF25" s="443"/>
      <c r="CHG25" s="443"/>
      <c r="CHH25" s="443"/>
      <c r="CHI25" s="443"/>
      <c r="CHJ25" s="443"/>
      <c r="CHK25" s="443"/>
      <c r="CHL25" s="443"/>
      <c r="CHM25" s="443"/>
      <c r="CHN25" s="443"/>
      <c r="CHO25" s="443"/>
      <c r="CHP25" s="443"/>
      <c r="CHQ25" s="443"/>
      <c r="CHR25" s="443"/>
      <c r="CHS25" s="443"/>
      <c r="CHT25" s="443"/>
      <c r="CHU25" s="443"/>
      <c r="CHV25" s="443"/>
      <c r="CHW25" s="443"/>
      <c r="CHX25" s="443"/>
      <c r="CHY25" s="443"/>
      <c r="CHZ25" s="443"/>
      <c r="CIA25" s="443"/>
      <c r="CIB25" s="443"/>
      <c r="CIC25" s="443"/>
      <c r="CID25" s="443"/>
      <c r="CIE25" s="443"/>
      <c r="CIF25" s="443"/>
      <c r="CIG25" s="443"/>
      <c r="CIH25" s="443"/>
      <c r="CII25" s="443"/>
      <c r="CIJ25" s="443"/>
      <c r="CIK25" s="443"/>
      <c r="CIL25" s="443"/>
      <c r="CIM25" s="443"/>
      <c r="CIN25" s="443"/>
      <c r="CIO25" s="443"/>
      <c r="CIP25" s="443"/>
      <c r="CIQ25" s="443"/>
      <c r="CIR25" s="443"/>
      <c r="CIS25" s="443"/>
      <c r="CIT25" s="443"/>
      <c r="CIU25" s="443"/>
      <c r="CIV25" s="443"/>
      <c r="CIW25" s="443"/>
      <c r="CIX25" s="443"/>
      <c r="CIY25" s="443"/>
      <c r="CIZ25" s="443"/>
      <c r="CJA25" s="443"/>
      <c r="CJB25" s="443"/>
      <c r="CJC25" s="443"/>
      <c r="CJD25" s="443"/>
      <c r="CJE25" s="443"/>
      <c r="CJF25" s="443"/>
      <c r="CJG25" s="443"/>
      <c r="CJH25" s="443"/>
      <c r="CJI25" s="443"/>
      <c r="CJJ25" s="443"/>
      <c r="CJK25" s="443"/>
      <c r="CJL25" s="443"/>
      <c r="CJM25" s="443"/>
      <c r="CJN25" s="443"/>
      <c r="CJO25" s="443"/>
      <c r="CJP25" s="443"/>
      <c r="CJQ25" s="443"/>
      <c r="CJR25" s="443"/>
      <c r="CJS25" s="443"/>
      <c r="CJT25" s="443"/>
      <c r="CJU25" s="443"/>
      <c r="CJV25" s="443"/>
      <c r="CJW25" s="443"/>
      <c r="CJX25" s="443"/>
      <c r="CJY25" s="443"/>
      <c r="CJZ25" s="443"/>
      <c r="CKA25" s="443"/>
      <c r="CKB25" s="443"/>
      <c r="CKC25" s="443"/>
      <c r="CKD25" s="443"/>
      <c r="CKE25" s="443"/>
      <c r="CKF25" s="443"/>
      <c r="CKG25" s="443"/>
      <c r="CKH25" s="443"/>
      <c r="CKI25" s="443"/>
      <c r="CKJ25" s="443"/>
      <c r="CKK25" s="443"/>
      <c r="CKL25" s="443"/>
      <c r="CKM25" s="443"/>
      <c r="CKN25" s="443"/>
      <c r="CKO25" s="443"/>
      <c r="CKP25" s="443"/>
      <c r="CKQ25" s="443"/>
      <c r="CKR25" s="443"/>
      <c r="CKS25" s="443"/>
      <c r="CKT25" s="443"/>
      <c r="CKU25" s="443"/>
      <c r="CKV25" s="443"/>
      <c r="CKW25" s="443"/>
      <c r="CKX25" s="443"/>
      <c r="CKY25" s="443"/>
      <c r="CKZ25" s="443"/>
      <c r="CLA25" s="443"/>
      <c r="CLB25" s="443"/>
      <c r="CLC25" s="443"/>
      <c r="CLD25" s="443"/>
      <c r="CLE25" s="443"/>
      <c r="CLF25" s="443"/>
      <c r="CLG25" s="443"/>
      <c r="CLH25" s="443"/>
      <c r="CLI25" s="443"/>
      <c r="CLJ25" s="443"/>
      <c r="CLK25" s="443"/>
      <c r="CLL25" s="443"/>
      <c r="CLM25" s="443"/>
      <c r="CLN25" s="443"/>
      <c r="CLO25" s="443"/>
      <c r="CLP25" s="443"/>
      <c r="CLQ25" s="443"/>
      <c r="CLR25" s="443"/>
      <c r="CLS25" s="443"/>
      <c r="CLT25" s="443"/>
      <c r="CLU25" s="443"/>
      <c r="CLV25" s="443"/>
      <c r="CLW25" s="443"/>
      <c r="CLX25" s="443"/>
      <c r="CLY25" s="443"/>
      <c r="CLZ25" s="443"/>
      <c r="CMA25" s="443"/>
      <c r="CMB25" s="443"/>
      <c r="CMC25" s="443"/>
      <c r="CMD25" s="443"/>
      <c r="CME25" s="443"/>
      <c r="CMF25" s="443"/>
      <c r="CMG25" s="443"/>
      <c r="CMH25" s="443"/>
      <c r="CMI25" s="443"/>
      <c r="CMJ25" s="443"/>
      <c r="CMK25" s="443"/>
      <c r="CML25" s="443"/>
      <c r="CMM25" s="443"/>
      <c r="CMN25" s="443"/>
      <c r="CMO25" s="443"/>
      <c r="CMP25" s="443"/>
      <c r="CMQ25" s="443"/>
      <c r="CMR25" s="443"/>
      <c r="CMS25" s="443"/>
      <c r="CMT25" s="443"/>
      <c r="CMU25" s="443"/>
      <c r="CMV25" s="443"/>
      <c r="CMW25" s="443"/>
      <c r="CMX25" s="443"/>
      <c r="CMY25" s="443"/>
      <c r="CMZ25" s="443"/>
      <c r="CNA25" s="443"/>
      <c r="CNB25" s="443"/>
      <c r="CNC25" s="443"/>
      <c r="CND25" s="443"/>
      <c r="CNE25" s="443"/>
      <c r="CNF25" s="443"/>
      <c r="CNG25" s="443"/>
      <c r="CNH25" s="443"/>
      <c r="CNI25" s="443"/>
      <c r="CNJ25" s="443"/>
      <c r="CNK25" s="443"/>
      <c r="CNL25" s="443"/>
      <c r="CNM25" s="443"/>
      <c r="CNN25" s="443"/>
      <c r="CNO25" s="443"/>
      <c r="CNP25" s="443"/>
      <c r="CNQ25" s="443"/>
      <c r="CNR25" s="443"/>
      <c r="CNS25" s="443"/>
      <c r="CNT25" s="443"/>
      <c r="CNU25" s="443"/>
      <c r="CNV25" s="443"/>
      <c r="CNW25" s="443"/>
      <c r="CNX25" s="443"/>
      <c r="CNY25" s="443"/>
      <c r="CNZ25" s="443"/>
      <c r="COA25" s="443"/>
      <c r="COB25" s="443"/>
      <c r="COC25" s="443"/>
      <c r="COD25" s="443"/>
      <c r="COE25" s="443"/>
      <c r="COF25" s="443"/>
      <c r="COG25" s="443"/>
      <c r="COH25" s="443"/>
      <c r="COI25" s="443"/>
      <c r="COJ25" s="443"/>
      <c r="COK25" s="443"/>
      <c r="COL25" s="443"/>
      <c r="COM25" s="443"/>
      <c r="CON25" s="443"/>
      <c r="COO25" s="443"/>
      <c r="COP25" s="443"/>
      <c r="COQ25" s="443"/>
      <c r="COR25" s="443"/>
      <c r="COS25" s="443"/>
      <c r="COT25" s="443"/>
      <c r="COU25" s="443"/>
      <c r="COV25" s="443"/>
      <c r="COW25" s="443"/>
      <c r="COX25" s="443"/>
      <c r="COY25" s="443"/>
      <c r="COZ25" s="443"/>
      <c r="CPA25" s="443"/>
      <c r="CPB25" s="443"/>
      <c r="CPC25" s="443"/>
      <c r="CPD25" s="443"/>
      <c r="CPE25" s="443"/>
      <c r="CPF25" s="443"/>
      <c r="CPG25" s="443"/>
      <c r="CPH25" s="443"/>
      <c r="CPI25" s="443"/>
      <c r="CPJ25" s="443"/>
      <c r="CPK25" s="443"/>
      <c r="CPL25" s="443"/>
      <c r="CPM25" s="443"/>
      <c r="CPN25" s="443"/>
      <c r="CPO25" s="443"/>
      <c r="CPP25" s="443"/>
      <c r="CPQ25" s="443"/>
      <c r="CPR25" s="443"/>
      <c r="CPS25" s="443"/>
      <c r="CPT25" s="443"/>
      <c r="CPU25" s="443"/>
      <c r="CPV25" s="443"/>
      <c r="CPW25" s="443"/>
      <c r="CPX25" s="443"/>
      <c r="CPY25" s="443"/>
      <c r="CPZ25" s="443"/>
      <c r="CQA25" s="443"/>
      <c r="CQB25" s="443"/>
      <c r="CQC25" s="443"/>
      <c r="CQD25" s="443"/>
      <c r="CQE25" s="443"/>
      <c r="CQF25" s="443"/>
      <c r="CQG25" s="443"/>
      <c r="CQH25" s="443"/>
      <c r="CQI25" s="443"/>
      <c r="CQJ25" s="443"/>
      <c r="CQK25" s="443"/>
      <c r="CQL25" s="443"/>
      <c r="CQM25" s="443"/>
      <c r="CQN25" s="443"/>
      <c r="CQO25" s="443"/>
      <c r="CQP25" s="443"/>
      <c r="CQQ25" s="443"/>
      <c r="CQR25" s="443"/>
      <c r="CQS25" s="443"/>
      <c r="CQT25" s="443"/>
      <c r="CQU25" s="443"/>
      <c r="CQV25" s="443"/>
      <c r="CQW25" s="443"/>
      <c r="CQX25" s="443"/>
      <c r="CQY25" s="443"/>
      <c r="CQZ25" s="443"/>
      <c r="CRA25" s="443"/>
      <c r="CRB25" s="443"/>
      <c r="CRC25" s="443"/>
      <c r="CRD25" s="443"/>
      <c r="CRE25" s="443"/>
      <c r="CRF25" s="443"/>
      <c r="CRG25" s="443"/>
      <c r="CRH25" s="443"/>
      <c r="CRI25" s="443"/>
      <c r="CRJ25" s="443"/>
      <c r="CRK25" s="443"/>
      <c r="CRL25" s="443"/>
      <c r="CRM25" s="443"/>
      <c r="CRN25" s="443"/>
      <c r="CRO25" s="443"/>
      <c r="CRP25" s="443"/>
      <c r="CRQ25" s="443"/>
      <c r="CRR25" s="443"/>
      <c r="CRS25" s="443"/>
      <c r="CRT25" s="443"/>
      <c r="CRU25" s="443"/>
      <c r="CRV25" s="443"/>
      <c r="CRW25" s="443"/>
      <c r="CRX25" s="443"/>
      <c r="CRY25" s="443"/>
      <c r="CRZ25" s="443"/>
      <c r="CSA25" s="443"/>
      <c r="CSB25" s="443"/>
      <c r="CSC25" s="443"/>
      <c r="CSD25" s="443"/>
      <c r="CSE25" s="443"/>
      <c r="CSF25" s="443"/>
      <c r="CSG25" s="443"/>
      <c r="CSH25" s="443"/>
      <c r="CSI25" s="443"/>
      <c r="CSJ25" s="443"/>
      <c r="CSK25" s="443"/>
      <c r="CSL25" s="443"/>
      <c r="CSM25" s="443"/>
      <c r="CSN25" s="443"/>
      <c r="CSO25" s="443"/>
      <c r="CSP25" s="443"/>
      <c r="CSQ25" s="443"/>
      <c r="CSR25" s="443"/>
      <c r="CSS25" s="443"/>
      <c r="CST25" s="443"/>
      <c r="CSU25" s="443"/>
      <c r="CSV25" s="443"/>
      <c r="CSW25" s="443"/>
      <c r="CSX25" s="443"/>
      <c r="CSY25" s="443"/>
      <c r="CSZ25" s="443"/>
      <c r="CTA25" s="443"/>
      <c r="CTB25" s="443"/>
      <c r="CTC25" s="443"/>
      <c r="CTD25" s="443"/>
      <c r="CTE25" s="443"/>
      <c r="CTF25" s="443"/>
      <c r="CTG25" s="443"/>
      <c r="CTH25" s="443"/>
      <c r="CTI25" s="443"/>
      <c r="CTJ25" s="443"/>
      <c r="CTK25" s="443"/>
      <c r="CTL25" s="443"/>
      <c r="CTM25" s="443"/>
      <c r="CTN25" s="443"/>
      <c r="CTO25" s="443"/>
      <c r="CTP25" s="443"/>
      <c r="CTQ25" s="443"/>
      <c r="CTR25" s="443"/>
      <c r="CTS25" s="443"/>
      <c r="CTT25" s="443"/>
      <c r="CTU25" s="443"/>
      <c r="CTV25" s="443"/>
      <c r="CTW25" s="443"/>
      <c r="CTX25" s="443"/>
      <c r="CTY25" s="443"/>
      <c r="CTZ25" s="443"/>
      <c r="CUA25" s="443"/>
      <c r="CUB25" s="443"/>
      <c r="CUC25" s="443"/>
      <c r="CUD25" s="443"/>
      <c r="CUE25" s="443"/>
      <c r="CUF25" s="443"/>
      <c r="CUG25" s="443"/>
      <c r="CUH25" s="443"/>
      <c r="CUI25" s="443"/>
      <c r="CUJ25" s="443"/>
      <c r="CUK25" s="443"/>
      <c r="CUL25" s="443"/>
      <c r="CUM25" s="443"/>
      <c r="CUN25" s="443"/>
      <c r="CUO25" s="443"/>
      <c r="CUP25" s="443"/>
      <c r="CUQ25" s="443"/>
      <c r="CUR25" s="443"/>
      <c r="CUS25" s="443"/>
      <c r="CUT25" s="443"/>
      <c r="CUU25" s="443"/>
      <c r="CUV25" s="443"/>
      <c r="CUW25" s="443"/>
      <c r="CUX25" s="443"/>
      <c r="CUY25" s="443"/>
      <c r="CUZ25" s="443"/>
      <c r="CVA25" s="443"/>
      <c r="CVB25" s="443"/>
      <c r="CVC25" s="443"/>
      <c r="CVD25" s="443"/>
      <c r="CVE25" s="443"/>
      <c r="CVF25" s="443"/>
      <c r="CVG25" s="443"/>
      <c r="CVH25" s="443"/>
      <c r="CVI25" s="443"/>
      <c r="CVJ25" s="443"/>
      <c r="CVK25" s="443"/>
      <c r="CVL25" s="443"/>
      <c r="CVM25" s="443"/>
      <c r="CVN25" s="443"/>
      <c r="CVO25" s="443"/>
      <c r="CVP25" s="443"/>
      <c r="CVQ25" s="443"/>
      <c r="CVR25" s="443"/>
      <c r="CVS25" s="443"/>
      <c r="CVT25" s="443"/>
      <c r="CVU25" s="443"/>
      <c r="CVV25" s="443"/>
      <c r="CVW25" s="443"/>
      <c r="CVX25" s="443"/>
      <c r="CVY25" s="443"/>
      <c r="CVZ25" s="443"/>
      <c r="CWA25" s="443"/>
      <c r="CWB25" s="443"/>
      <c r="CWC25" s="443"/>
      <c r="CWD25" s="443"/>
      <c r="CWE25" s="443"/>
      <c r="CWF25" s="443"/>
      <c r="CWG25" s="443"/>
      <c r="CWH25" s="443"/>
      <c r="CWI25" s="443"/>
      <c r="CWJ25" s="443"/>
      <c r="CWK25" s="443"/>
      <c r="CWL25" s="443"/>
      <c r="CWM25" s="443"/>
      <c r="CWN25" s="443"/>
      <c r="CWO25" s="443"/>
      <c r="CWP25" s="443"/>
      <c r="CWQ25" s="443"/>
      <c r="CWR25" s="443"/>
      <c r="CWS25" s="443"/>
      <c r="CWT25" s="443"/>
      <c r="CWU25" s="443"/>
      <c r="CWV25" s="443"/>
      <c r="CWW25" s="443"/>
      <c r="CWX25" s="443"/>
      <c r="CWY25" s="443"/>
      <c r="CWZ25" s="443"/>
      <c r="CXA25" s="443"/>
      <c r="CXB25" s="443"/>
      <c r="CXC25" s="443"/>
      <c r="CXD25" s="443"/>
      <c r="CXE25" s="443"/>
      <c r="CXF25" s="443"/>
      <c r="CXG25" s="443"/>
      <c r="CXH25" s="443"/>
      <c r="CXI25" s="443"/>
      <c r="CXJ25" s="443"/>
      <c r="CXK25" s="443"/>
      <c r="CXL25" s="443"/>
      <c r="CXM25" s="443"/>
      <c r="CXN25" s="443"/>
      <c r="CXO25" s="443"/>
      <c r="CXP25" s="443"/>
      <c r="CXQ25" s="443"/>
      <c r="CXR25" s="443"/>
      <c r="CXS25" s="443"/>
      <c r="CXT25" s="443"/>
      <c r="CXU25" s="443"/>
      <c r="CXV25" s="443"/>
      <c r="CXW25" s="443"/>
      <c r="CXX25" s="443"/>
      <c r="CXY25" s="443"/>
      <c r="CXZ25" s="443"/>
      <c r="CYA25" s="443"/>
      <c r="CYB25" s="443"/>
      <c r="CYC25" s="443"/>
      <c r="CYD25" s="443"/>
      <c r="CYE25" s="443"/>
      <c r="CYF25" s="443"/>
      <c r="CYG25" s="443"/>
      <c r="CYH25" s="443"/>
      <c r="CYI25" s="443"/>
      <c r="CYJ25" s="443"/>
      <c r="CYK25" s="443"/>
      <c r="CYL25" s="443"/>
      <c r="CYM25" s="443"/>
      <c r="CYN25" s="443"/>
      <c r="CYO25" s="443"/>
      <c r="CYP25" s="443"/>
      <c r="CYQ25" s="443"/>
      <c r="CYR25" s="443"/>
      <c r="CYS25" s="443"/>
      <c r="CYT25" s="443"/>
      <c r="CYU25" s="443"/>
      <c r="CYV25" s="443"/>
      <c r="CYW25" s="443"/>
      <c r="CYX25" s="443"/>
      <c r="CYY25" s="443"/>
      <c r="CYZ25" s="443"/>
      <c r="CZA25" s="443"/>
      <c r="CZB25" s="443"/>
      <c r="CZC25" s="443"/>
      <c r="CZD25" s="443"/>
      <c r="CZE25" s="443"/>
      <c r="CZF25" s="443"/>
      <c r="CZG25" s="443"/>
      <c r="CZH25" s="443"/>
      <c r="CZI25" s="443"/>
      <c r="CZJ25" s="443"/>
      <c r="CZK25" s="443"/>
      <c r="CZL25" s="443"/>
      <c r="CZM25" s="443"/>
      <c r="CZN25" s="443"/>
      <c r="CZO25" s="443"/>
      <c r="CZP25" s="443"/>
      <c r="CZQ25" s="443"/>
      <c r="CZR25" s="443"/>
      <c r="CZS25" s="443"/>
      <c r="CZT25" s="443"/>
      <c r="CZU25" s="443"/>
      <c r="CZV25" s="443"/>
      <c r="CZW25" s="443"/>
      <c r="CZX25" s="443"/>
      <c r="CZY25" s="443"/>
      <c r="CZZ25" s="443"/>
      <c r="DAA25" s="443"/>
      <c r="DAB25" s="443"/>
      <c r="DAC25" s="443"/>
      <c r="DAD25" s="443"/>
      <c r="DAE25" s="443"/>
      <c r="DAF25" s="443"/>
      <c r="DAG25" s="443"/>
      <c r="DAH25" s="443"/>
      <c r="DAI25" s="443"/>
      <c r="DAJ25" s="443"/>
      <c r="DAK25" s="443"/>
      <c r="DAL25" s="443"/>
      <c r="DAM25" s="443"/>
      <c r="DAN25" s="443"/>
      <c r="DAO25" s="443"/>
      <c r="DAP25" s="443"/>
      <c r="DAQ25" s="443"/>
      <c r="DAR25" s="443"/>
      <c r="DAS25" s="443"/>
      <c r="DAT25" s="443"/>
      <c r="DAU25" s="443"/>
      <c r="DAV25" s="443"/>
      <c r="DAW25" s="443"/>
      <c r="DAX25" s="443"/>
      <c r="DAY25" s="443"/>
      <c r="DAZ25" s="443"/>
      <c r="DBA25" s="443"/>
      <c r="DBB25" s="443"/>
      <c r="DBC25" s="443"/>
      <c r="DBD25" s="443"/>
      <c r="DBE25" s="443"/>
      <c r="DBF25" s="443"/>
      <c r="DBG25" s="443"/>
      <c r="DBH25" s="443"/>
      <c r="DBI25" s="443"/>
      <c r="DBJ25" s="443"/>
      <c r="DBK25" s="443"/>
      <c r="DBL25" s="443"/>
      <c r="DBM25" s="443"/>
      <c r="DBN25" s="443"/>
      <c r="DBO25" s="443"/>
      <c r="DBP25" s="443"/>
      <c r="DBQ25" s="443"/>
      <c r="DBR25" s="443"/>
      <c r="DBS25" s="443"/>
      <c r="DBT25" s="443"/>
      <c r="DBU25" s="443"/>
      <c r="DBV25" s="443"/>
      <c r="DBW25" s="443"/>
      <c r="DBX25" s="443"/>
      <c r="DBY25" s="443"/>
      <c r="DBZ25" s="443"/>
      <c r="DCA25" s="443"/>
      <c r="DCB25" s="443"/>
      <c r="DCC25" s="443"/>
      <c r="DCD25" s="443"/>
      <c r="DCE25" s="443"/>
      <c r="DCF25" s="443"/>
      <c r="DCG25" s="443"/>
      <c r="DCH25" s="443"/>
      <c r="DCI25" s="443"/>
      <c r="DCJ25" s="443"/>
      <c r="DCK25" s="443"/>
      <c r="DCL25" s="443"/>
      <c r="DCM25" s="443"/>
      <c r="DCN25" s="443"/>
      <c r="DCO25" s="443"/>
      <c r="DCP25" s="443"/>
      <c r="DCQ25" s="443"/>
      <c r="DCR25" s="443"/>
      <c r="DCS25" s="443"/>
      <c r="DCT25" s="443"/>
      <c r="DCU25" s="443"/>
      <c r="DCV25" s="443"/>
      <c r="DCW25" s="443"/>
      <c r="DCX25" s="443"/>
      <c r="DCY25" s="443"/>
      <c r="DCZ25" s="443"/>
      <c r="DDA25" s="443"/>
      <c r="DDB25" s="443"/>
      <c r="DDC25" s="443"/>
      <c r="DDD25" s="443"/>
      <c r="DDE25" s="443"/>
      <c r="DDF25" s="443"/>
      <c r="DDG25" s="443"/>
      <c r="DDH25" s="443"/>
      <c r="DDI25" s="443"/>
      <c r="DDJ25" s="443"/>
      <c r="DDK25" s="443"/>
      <c r="DDL25" s="443"/>
      <c r="DDM25" s="443"/>
      <c r="DDN25" s="443"/>
      <c r="DDO25" s="443"/>
      <c r="DDP25" s="443"/>
      <c r="DDQ25" s="443"/>
      <c r="DDR25" s="443"/>
      <c r="DDS25" s="443"/>
      <c r="DDT25" s="443"/>
      <c r="DDU25" s="443"/>
      <c r="DDV25" s="443"/>
      <c r="DDW25" s="443"/>
      <c r="DDX25" s="443"/>
      <c r="DDY25" s="443"/>
      <c r="DDZ25" s="443"/>
      <c r="DEA25" s="443"/>
      <c r="DEB25" s="443"/>
      <c r="DEC25" s="443"/>
      <c r="DED25" s="443"/>
      <c r="DEE25" s="443"/>
      <c r="DEF25" s="443"/>
      <c r="DEG25" s="443"/>
      <c r="DEH25" s="443"/>
      <c r="DEI25" s="443"/>
      <c r="DEJ25" s="443"/>
      <c r="DEK25" s="443"/>
      <c r="DEL25" s="443"/>
      <c r="DEM25" s="443"/>
      <c r="DEN25" s="443"/>
      <c r="DEO25" s="443"/>
      <c r="DEP25" s="443"/>
      <c r="DEQ25" s="443"/>
      <c r="DER25" s="443"/>
      <c r="DES25" s="443"/>
      <c r="DET25" s="443"/>
      <c r="DEU25" s="443"/>
      <c r="DEV25" s="443"/>
      <c r="DEW25" s="443"/>
      <c r="DEX25" s="443"/>
      <c r="DEY25" s="443"/>
      <c r="DEZ25" s="443"/>
      <c r="DFA25" s="443"/>
      <c r="DFB25" s="443"/>
      <c r="DFC25" s="443"/>
      <c r="DFD25" s="443"/>
      <c r="DFE25" s="443"/>
      <c r="DFF25" s="443"/>
      <c r="DFG25" s="443"/>
      <c r="DFH25" s="443"/>
      <c r="DFI25" s="443"/>
      <c r="DFJ25" s="443"/>
      <c r="DFK25" s="443"/>
      <c r="DFL25" s="443"/>
      <c r="DFM25" s="443"/>
      <c r="DFN25" s="443"/>
      <c r="DFO25" s="443"/>
      <c r="DFP25" s="443"/>
      <c r="DFQ25" s="443"/>
      <c r="DFR25" s="443"/>
      <c r="DFS25" s="443"/>
      <c r="DFT25" s="443"/>
      <c r="DFU25" s="443"/>
      <c r="DFV25" s="443"/>
      <c r="DFW25" s="443"/>
      <c r="DFX25" s="443"/>
      <c r="DFY25" s="443"/>
      <c r="DFZ25" s="443"/>
      <c r="DGA25" s="443"/>
      <c r="DGB25" s="443"/>
      <c r="DGC25" s="443"/>
      <c r="DGD25" s="443"/>
      <c r="DGE25" s="443"/>
      <c r="DGF25" s="443"/>
      <c r="DGG25" s="443"/>
      <c r="DGH25" s="443"/>
      <c r="DGI25" s="443"/>
      <c r="DGJ25" s="443"/>
      <c r="DGK25" s="443"/>
      <c r="DGL25" s="443"/>
      <c r="DGM25" s="443"/>
      <c r="DGN25" s="443"/>
      <c r="DGO25" s="443"/>
      <c r="DGP25" s="443"/>
      <c r="DGQ25" s="443"/>
      <c r="DGR25" s="443"/>
      <c r="DGS25" s="443"/>
      <c r="DGT25" s="443"/>
      <c r="DGU25" s="443"/>
      <c r="DGV25" s="443"/>
      <c r="DGW25" s="443"/>
      <c r="DGX25" s="443"/>
      <c r="DGY25" s="443"/>
      <c r="DGZ25" s="443"/>
      <c r="DHA25" s="443"/>
      <c r="DHB25" s="443"/>
      <c r="DHC25" s="443"/>
      <c r="DHD25" s="443"/>
      <c r="DHE25" s="443"/>
      <c r="DHF25" s="443"/>
      <c r="DHG25" s="443"/>
      <c r="DHH25" s="443"/>
      <c r="DHI25" s="443"/>
      <c r="DHJ25" s="443"/>
      <c r="DHK25" s="443"/>
      <c r="DHL25" s="443"/>
      <c r="DHM25" s="443"/>
      <c r="DHN25" s="443"/>
      <c r="DHO25" s="443"/>
      <c r="DHP25" s="443"/>
      <c r="DHQ25" s="443"/>
      <c r="DHR25" s="443"/>
      <c r="DHS25" s="443"/>
      <c r="DHT25" s="443"/>
      <c r="DHU25" s="443"/>
      <c r="DHV25" s="443"/>
      <c r="DHW25" s="443"/>
      <c r="DHX25" s="443"/>
      <c r="DHY25" s="443"/>
      <c r="DHZ25" s="443"/>
      <c r="DIA25" s="443"/>
      <c r="DIB25" s="443"/>
      <c r="DIC25" s="443"/>
      <c r="DID25" s="443"/>
      <c r="DIE25" s="443"/>
      <c r="DIF25" s="443"/>
      <c r="DIG25" s="443"/>
      <c r="DIH25" s="443"/>
      <c r="DII25" s="443"/>
      <c r="DIJ25" s="443"/>
      <c r="DIK25" s="443"/>
      <c r="DIL25" s="443"/>
      <c r="DIM25" s="443"/>
      <c r="DIN25" s="443"/>
      <c r="DIO25" s="443"/>
      <c r="DIP25" s="443"/>
      <c r="DIQ25" s="443"/>
      <c r="DIR25" s="443"/>
      <c r="DIS25" s="443"/>
      <c r="DIT25" s="443"/>
      <c r="DIU25" s="443"/>
      <c r="DIV25" s="443"/>
      <c r="DIW25" s="443"/>
      <c r="DIX25" s="443"/>
      <c r="DIY25" s="443"/>
      <c r="DIZ25" s="443"/>
      <c r="DJA25" s="443"/>
      <c r="DJB25" s="443"/>
      <c r="DJC25" s="443"/>
      <c r="DJD25" s="443"/>
      <c r="DJE25" s="443"/>
      <c r="DJF25" s="443"/>
      <c r="DJG25" s="443"/>
      <c r="DJH25" s="443"/>
      <c r="DJI25" s="443"/>
      <c r="DJJ25" s="443"/>
      <c r="DJK25" s="443"/>
      <c r="DJL25" s="443"/>
      <c r="DJM25" s="443"/>
      <c r="DJN25" s="443"/>
      <c r="DJO25" s="443"/>
      <c r="DJP25" s="443"/>
      <c r="DJQ25" s="443"/>
      <c r="DJR25" s="443"/>
      <c r="DJS25" s="443"/>
      <c r="DJT25" s="443"/>
      <c r="DJU25" s="443"/>
      <c r="DJV25" s="443"/>
      <c r="DJW25" s="443"/>
      <c r="DJX25" s="443"/>
      <c r="DJY25" s="443"/>
      <c r="DJZ25" s="443"/>
      <c r="DKA25" s="443"/>
      <c r="DKB25" s="443"/>
      <c r="DKC25" s="443"/>
      <c r="DKD25" s="443"/>
      <c r="DKE25" s="443"/>
      <c r="DKF25" s="443"/>
      <c r="DKG25" s="443"/>
      <c r="DKH25" s="443"/>
      <c r="DKI25" s="443"/>
      <c r="DKJ25" s="443"/>
      <c r="DKK25" s="443"/>
      <c r="DKL25" s="443"/>
      <c r="DKM25" s="443"/>
      <c r="DKN25" s="443"/>
      <c r="DKO25" s="443"/>
      <c r="DKP25" s="443"/>
      <c r="DKQ25" s="443"/>
      <c r="DKR25" s="443"/>
      <c r="DKS25" s="443"/>
      <c r="DKT25" s="443"/>
      <c r="DKU25" s="443"/>
      <c r="DKV25" s="443"/>
      <c r="DKW25" s="443"/>
      <c r="DKX25" s="443"/>
      <c r="DKY25" s="443"/>
      <c r="DKZ25" s="443"/>
      <c r="DLA25" s="443"/>
      <c r="DLB25" s="443"/>
      <c r="DLC25" s="443"/>
      <c r="DLD25" s="443"/>
      <c r="DLE25" s="443"/>
      <c r="DLF25" s="443"/>
      <c r="DLG25" s="443"/>
      <c r="DLH25" s="443"/>
      <c r="DLI25" s="443"/>
      <c r="DLJ25" s="443"/>
      <c r="DLK25" s="443"/>
      <c r="DLL25" s="443"/>
      <c r="DLM25" s="443"/>
      <c r="DLN25" s="443"/>
      <c r="DLO25" s="443"/>
      <c r="DLP25" s="443"/>
      <c r="DLQ25" s="443"/>
      <c r="DLR25" s="443"/>
      <c r="DLS25" s="443"/>
      <c r="DLT25" s="443"/>
      <c r="DLU25" s="443"/>
      <c r="DLV25" s="443"/>
      <c r="DLW25" s="443"/>
      <c r="DLX25" s="443"/>
      <c r="DLY25" s="443"/>
      <c r="DLZ25" s="443"/>
      <c r="DMA25" s="443"/>
      <c r="DMB25" s="443"/>
      <c r="DMC25" s="443"/>
      <c r="DMD25" s="443"/>
      <c r="DME25" s="443"/>
      <c r="DMF25" s="443"/>
      <c r="DMG25" s="443"/>
      <c r="DMH25" s="443"/>
      <c r="DMI25" s="443"/>
      <c r="DMJ25" s="443"/>
      <c r="DMK25" s="443"/>
      <c r="DML25" s="443"/>
      <c r="DMM25" s="443"/>
      <c r="DMN25" s="443"/>
      <c r="DMO25" s="443"/>
      <c r="DMP25" s="443"/>
      <c r="DMQ25" s="443"/>
      <c r="DMR25" s="443"/>
      <c r="DMS25" s="443"/>
      <c r="DMT25" s="443"/>
      <c r="DMU25" s="443"/>
      <c r="DMV25" s="443"/>
      <c r="DMW25" s="443"/>
      <c r="DMX25" s="443"/>
      <c r="DMY25" s="443"/>
      <c r="DMZ25" s="443"/>
      <c r="DNA25" s="443"/>
      <c r="DNB25" s="443"/>
      <c r="DNC25" s="443"/>
      <c r="DND25" s="443"/>
      <c r="DNE25" s="443"/>
      <c r="DNF25" s="443"/>
      <c r="DNG25" s="443"/>
      <c r="DNH25" s="443"/>
      <c r="DNI25" s="443"/>
      <c r="DNJ25" s="443"/>
      <c r="DNK25" s="443"/>
      <c r="DNL25" s="443"/>
      <c r="DNM25" s="443"/>
      <c r="DNN25" s="443"/>
      <c r="DNO25" s="443"/>
      <c r="DNP25" s="443"/>
      <c r="DNQ25" s="443"/>
      <c r="DNR25" s="443"/>
      <c r="DNS25" s="443"/>
      <c r="DNT25" s="443"/>
      <c r="DNU25" s="443"/>
      <c r="DNV25" s="443"/>
      <c r="DNW25" s="443"/>
      <c r="DNX25" s="443"/>
      <c r="DNY25" s="443"/>
      <c r="DNZ25" s="443"/>
      <c r="DOA25" s="443"/>
      <c r="DOB25" s="443"/>
      <c r="DOC25" s="443"/>
      <c r="DOD25" s="443"/>
      <c r="DOE25" s="443"/>
      <c r="DOF25" s="443"/>
      <c r="DOG25" s="443"/>
      <c r="DOH25" s="443"/>
      <c r="DOI25" s="443"/>
      <c r="DOJ25" s="443"/>
      <c r="DOK25" s="443"/>
      <c r="DOL25" s="443"/>
      <c r="DOM25" s="443"/>
      <c r="DON25" s="443"/>
      <c r="DOO25" s="443"/>
      <c r="DOP25" s="443"/>
      <c r="DOQ25" s="443"/>
      <c r="DOR25" s="443"/>
      <c r="DOS25" s="443"/>
      <c r="DOT25" s="443"/>
      <c r="DOU25" s="443"/>
      <c r="DOV25" s="443"/>
      <c r="DOW25" s="443"/>
      <c r="DOX25" s="443"/>
      <c r="DOY25" s="443"/>
      <c r="DOZ25" s="443"/>
      <c r="DPA25" s="443"/>
      <c r="DPB25" s="443"/>
      <c r="DPC25" s="443"/>
      <c r="DPD25" s="443"/>
      <c r="DPE25" s="443"/>
      <c r="DPF25" s="443"/>
      <c r="DPG25" s="443"/>
      <c r="DPH25" s="443"/>
      <c r="DPI25" s="443"/>
      <c r="DPJ25" s="443"/>
      <c r="DPK25" s="443"/>
      <c r="DPL25" s="443"/>
      <c r="DPM25" s="443"/>
      <c r="DPN25" s="443"/>
      <c r="DPO25" s="443"/>
      <c r="DPP25" s="443"/>
      <c r="DPQ25" s="443"/>
      <c r="DPR25" s="443"/>
      <c r="DPS25" s="443"/>
      <c r="DPT25" s="443"/>
      <c r="DPU25" s="443"/>
      <c r="DPV25" s="443"/>
      <c r="DPW25" s="443"/>
      <c r="DPX25" s="443"/>
      <c r="DPY25" s="443"/>
      <c r="DPZ25" s="443"/>
      <c r="DQA25" s="443"/>
      <c r="DQB25" s="443"/>
      <c r="DQC25" s="443"/>
      <c r="DQD25" s="443"/>
      <c r="DQE25" s="443"/>
      <c r="DQF25" s="443"/>
      <c r="DQG25" s="443"/>
      <c r="DQH25" s="443"/>
      <c r="DQI25" s="443"/>
      <c r="DQJ25" s="443"/>
      <c r="DQK25" s="443"/>
      <c r="DQL25" s="443"/>
      <c r="DQM25" s="443"/>
      <c r="DQN25" s="443"/>
      <c r="DQO25" s="443"/>
      <c r="DQP25" s="443"/>
      <c r="DQQ25" s="443"/>
      <c r="DQR25" s="443"/>
      <c r="DQS25" s="443"/>
      <c r="DQT25" s="443"/>
      <c r="DQU25" s="443"/>
      <c r="DQV25" s="443"/>
      <c r="DQW25" s="443"/>
      <c r="DQX25" s="443"/>
      <c r="DQY25" s="443"/>
      <c r="DQZ25" s="443"/>
      <c r="DRA25" s="443"/>
      <c r="DRB25" s="443"/>
      <c r="DRC25" s="443"/>
      <c r="DRD25" s="443"/>
      <c r="DRE25" s="443"/>
      <c r="DRF25" s="443"/>
      <c r="DRG25" s="443"/>
      <c r="DRH25" s="443"/>
      <c r="DRI25" s="443"/>
      <c r="DRJ25" s="443"/>
      <c r="DRK25" s="443"/>
      <c r="DRL25" s="443"/>
      <c r="DRM25" s="443"/>
      <c r="DRN25" s="443"/>
      <c r="DRO25" s="443"/>
      <c r="DRP25" s="443"/>
      <c r="DRQ25" s="443"/>
      <c r="DRR25" s="443"/>
      <c r="DRS25" s="443"/>
      <c r="DRT25" s="443"/>
      <c r="DRU25" s="443"/>
      <c r="DRV25" s="443"/>
      <c r="DRW25" s="443"/>
      <c r="DRX25" s="443"/>
      <c r="DRY25" s="443"/>
      <c r="DRZ25" s="443"/>
      <c r="DSA25" s="443"/>
      <c r="DSB25" s="443"/>
      <c r="DSC25" s="443"/>
      <c r="DSD25" s="443"/>
      <c r="DSE25" s="443"/>
      <c r="DSF25" s="443"/>
      <c r="DSG25" s="443"/>
      <c r="DSH25" s="443"/>
      <c r="DSI25" s="443"/>
      <c r="DSJ25" s="443"/>
      <c r="DSK25" s="443"/>
      <c r="DSL25" s="443"/>
      <c r="DSM25" s="443"/>
      <c r="DSN25" s="443"/>
      <c r="DSO25" s="443"/>
      <c r="DSP25" s="443"/>
      <c r="DSQ25" s="443"/>
      <c r="DSR25" s="443"/>
      <c r="DSS25" s="443"/>
      <c r="DST25" s="443"/>
      <c r="DSU25" s="443"/>
      <c r="DSV25" s="443"/>
      <c r="DSW25" s="443"/>
      <c r="DSX25" s="443"/>
      <c r="DSY25" s="443"/>
      <c r="DSZ25" s="443"/>
      <c r="DTA25" s="443"/>
      <c r="DTB25" s="443"/>
      <c r="DTC25" s="443"/>
      <c r="DTD25" s="443"/>
      <c r="DTE25" s="443"/>
      <c r="DTF25" s="443"/>
      <c r="DTG25" s="443"/>
      <c r="DTH25" s="443"/>
      <c r="DTI25" s="443"/>
      <c r="DTJ25" s="443"/>
      <c r="DTK25" s="443"/>
      <c r="DTL25" s="443"/>
      <c r="DTM25" s="443"/>
      <c r="DTN25" s="443"/>
      <c r="DTO25" s="443"/>
      <c r="DTP25" s="443"/>
      <c r="DTQ25" s="443"/>
      <c r="DTR25" s="443"/>
      <c r="DTS25" s="443"/>
      <c r="DTT25" s="443"/>
      <c r="DTU25" s="443"/>
      <c r="DTV25" s="443"/>
      <c r="DTW25" s="443"/>
      <c r="DTX25" s="443"/>
      <c r="DTY25" s="443"/>
      <c r="DTZ25" s="443"/>
      <c r="DUA25" s="443"/>
      <c r="DUB25" s="443"/>
      <c r="DUC25" s="443"/>
      <c r="DUD25" s="443"/>
      <c r="DUE25" s="443"/>
      <c r="DUF25" s="443"/>
      <c r="DUG25" s="443"/>
      <c r="DUH25" s="443"/>
      <c r="DUI25" s="443"/>
      <c r="DUJ25" s="443"/>
      <c r="DUK25" s="443"/>
      <c r="DUL25" s="443"/>
      <c r="DUM25" s="443"/>
      <c r="DUN25" s="443"/>
      <c r="DUO25" s="443"/>
      <c r="DUP25" s="443"/>
      <c r="DUQ25" s="443"/>
      <c r="DUR25" s="443"/>
      <c r="DUS25" s="443"/>
      <c r="DUT25" s="443"/>
      <c r="DUU25" s="443"/>
      <c r="DUV25" s="443"/>
      <c r="DUW25" s="443"/>
      <c r="DUX25" s="443"/>
      <c r="DUY25" s="443"/>
      <c r="DUZ25" s="443"/>
      <c r="DVA25" s="443"/>
      <c r="DVB25" s="443"/>
      <c r="DVC25" s="443"/>
      <c r="DVD25" s="443"/>
      <c r="DVE25" s="443"/>
      <c r="DVF25" s="443"/>
      <c r="DVG25" s="443"/>
      <c r="DVH25" s="443"/>
      <c r="DVI25" s="443"/>
      <c r="DVJ25" s="443"/>
      <c r="DVK25" s="443"/>
      <c r="DVL25" s="443"/>
      <c r="DVM25" s="443"/>
      <c r="DVN25" s="443"/>
      <c r="DVO25" s="443"/>
      <c r="DVP25" s="443"/>
      <c r="DVQ25" s="443"/>
      <c r="DVR25" s="443"/>
      <c r="DVS25" s="443"/>
      <c r="DVT25" s="443"/>
      <c r="DVU25" s="443"/>
      <c r="DVV25" s="443"/>
      <c r="DVW25" s="443"/>
      <c r="DVX25" s="443"/>
      <c r="DVY25" s="443"/>
      <c r="DVZ25" s="443"/>
      <c r="DWA25" s="443"/>
      <c r="DWB25" s="443"/>
      <c r="DWC25" s="443"/>
      <c r="DWD25" s="443"/>
      <c r="DWE25" s="443"/>
      <c r="DWF25" s="443"/>
      <c r="DWG25" s="443"/>
      <c r="DWH25" s="443"/>
      <c r="DWI25" s="443"/>
      <c r="DWJ25" s="443"/>
      <c r="DWK25" s="443"/>
      <c r="DWL25" s="443"/>
      <c r="DWM25" s="443"/>
      <c r="DWN25" s="443"/>
      <c r="DWO25" s="443"/>
      <c r="DWP25" s="443"/>
      <c r="DWQ25" s="443"/>
      <c r="DWR25" s="443"/>
      <c r="DWS25" s="443"/>
      <c r="DWT25" s="443"/>
      <c r="DWU25" s="443"/>
      <c r="DWV25" s="443"/>
      <c r="DWW25" s="443"/>
      <c r="DWX25" s="443"/>
      <c r="DWY25" s="443"/>
      <c r="DWZ25" s="443"/>
      <c r="DXA25" s="443"/>
      <c r="DXB25" s="443"/>
      <c r="DXC25" s="443"/>
      <c r="DXD25" s="443"/>
      <c r="DXE25" s="443"/>
      <c r="DXF25" s="443"/>
      <c r="DXG25" s="443"/>
      <c r="DXH25" s="443"/>
      <c r="DXI25" s="443"/>
      <c r="DXJ25" s="443"/>
      <c r="DXK25" s="443"/>
      <c r="DXL25" s="443"/>
      <c r="DXM25" s="443"/>
      <c r="DXN25" s="443"/>
      <c r="DXO25" s="443"/>
      <c r="DXP25" s="443"/>
      <c r="DXQ25" s="443"/>
      <c r="DXR25" s="443"/>
      <c r="DXS25" s="443"/>
      <c r="DXT25" s="443"/>
      <c r="DXU25" s="443"/>
      <c r="DXV25" s="443"/>
      <c r="DXW25" s="443"/>
      <c r="DXX25" s="443"/>
      <c r="DXY25" s="443"/>
      <c r="DXZ25" s="443"/>
      <c r="DYA25" s="443"/>
      <c r="DYB25" s="443"/>
      <c r="DYC25" s="443"/>
      <c r="DYD25" s="443"/>
      <c r="DYE25" s="443"/>
      <c r="DYF25" s="443"/>
      <c r="DYG25" s="443"/>
      <c r="DYH25" s="443"/>
      <c r="DYI25" s="443"/>
      <c r="DYJ25" s="443"/>
      <c r="DYK25" s="443"/>
      <c r="DYL25" s="443"/>
      <c r="DYM25" s="443"/>
      <c r="DYN25" s="443"/>
      <c r="DYO25" s="443"/>
      <c r="DYP25" s="443"/>
      <c r="DYQ25" s="443"/>
      <c r="DYR25" s="443"/>
      <c r="DYS25" s="443"/>
      <c r="DYT25" s="443"/>
      <c r="DYU25" s="443"/>
      <c r="DYV25" s="443"/>
      <c r="DYW25" s="443"/>
      <c r="DYX25" s="443"/>
      <c r="DYY25" s="443"/>
      <c r="DYZ25" s="443"/>
      <c r="DZA25" s="443"/>
      <c r="DZB25" s="443"/>
      <c r="DZC25" s="443"/>
      <c r="DZD25" s="443"/>
      <c r="DZE25" s="443"/>
      <c r="DZF25" s="443"/>
      <c r="DZG25" s="443"/>
      <c r="DZH25" s="443"/>
      <c r="DZI25" s="443"/>
      <c r="DZJ25" s="443"/>
      <c r="DZK25" s="443"/>
      <c r="DZL25" s="443"/>
      <c r="DZM25" s="443"/>
      <c r="DZN25" s="443"/>
      <c r="DZO25" s="443"/>
      <c r="DZP25" s="443"/>
      <c r="DZQ25" s="443"/>
      <c r="DZR25" s="443"/>
      <c r="DZS25" s="443"/>
      <c r="DZT25" s="443"/>
      <c r="DZU25" s="443"/>
      <c r="DZV25" s="443"/>
      <c r="DZW25" s="443"/>
      <c r="DZX25" s="443"/>
      <c r="DZY25" s="443"/>
      <c r="DZZ25" s="443"/>
      <c r="EAA25" s="443"/>
      <c r="EAB25" s="443"/>
      <c r="EAC25" s="443"/>
      <c r="EAD25" s="443"/>
      <c r="EAE25" s="443"/>
      <c r="EAF25" s="443"/>
      <c r="EAG25" s="443"/>
      <c r="EAH25" s="443"/>
      <c r="EAI25" s="443"/>
      <c r="EAJ25" s="443"/>
      <c r="EAK25" s="443"/>
      <c r="EAL25" s="443"/>
      <c r="EAM25" s="443"/>
      <c r="EAN25" s="443"/>
      <c r="EAO25" s="443"/>
      <c r="EAP25" s="443"/>
      <c r="EAQ25" s="443"/>
      <c r="EAR25" s="443"/>
      <c r="EAS25" s="443"/>
      <c r="EAT25" s="443"/>
      <c r="EAU25" s="443"/>
      <c r="EAV25" s="443"/>
      <c r="EAW25" s="443"/>
      <c r="EAX25" s="443"/>
      <c r="EAY25" s="443"/>
      <c r="EAZ25" s="443"/>
      <c r="EBA25" s="443"/>
      <c r="EBB25" s="443"/>
      <c r="EBC25" s="443"/>
      <c r="EBD25" s="443"/>
      <c r="EBE25" s="443"/>
      <c r="EBF25" s="443"/>
      <c r="EBG25" s="443"/>
      <c r="EBH25" s="443"/>
      <c r="EBI25" s="443"/>
      <c r="EBJ25" s="443"/>
      <c r="EBK25" s="443"/>
      <c r="EBL25" s="443"/>
      <c r="EBM25" s="443"/>
      <c r="EBN25" s="443"/>
      <c r="EBO25" s="443"/>
      <c r="EBP25" s="443"/>
      <c r="EBQ25" s="443"/>
      <c r="EBR25" s="443"/>
      <c r="EBS25" s="443"/>
      <c r="EBT25" s="443"/>
      <c r="EBU25" s="443"/>
      <c r="EBV25" s="443"/>
      <c r="EBW25" s="443"/>
      <c r="EBX25" s="443"/>
      <c r="EBY25" s="443"/>
      <c r="EBZ25" s="443"/>
      <c r="ECA25" s="443"/>
      <c r="ECB25" s="443"/>
      <c r="ECC25" s="443"/>
      <c r="ECD25" s="443"/>
      <c r="ECE25" s="443"/>
      <c r="ECF25" s="443"/>
      <c r="ECG25" s="443"/>
      <c r="ECH25" s="443"/>
      <c r="ECI25" s="443"/>
      <c r="ECJ25" s="443"/>
      <c r="ECK25" s="443"/>
      <c r="ECL25" s="443"/>
      <c r="ECM25" s="443"/>
      <c r="ECN25" s="443"/>
      <c r="ECO25" s="443"/>
      <c r="ECP25" s="443"/>
      <c r="ECQ25" s="443"/>
      <c r="ECR25" s="443"/>
      <c r="ECS25" s="443"/>
      <c r="ECT25" s="443"/>
      <c r="ECU25" s="443"/>
      <c r="ECV25" s="443"/>
      <c r="ECW25" s="443"/>
      <c r="ECX25" s="443"/>
      <c r="ECY25" s="443"/>
      <c r="ECZ25" s="443"/>
      <c r="EDA25" s="443"/>
      <c r="EDB25" s="443"/>
      <c r="EDC25" s="443"/>
      <c r="EDD25" s="443"/>
      <c r="EDE25" s="443"/>
      <c r="EDF25" s="443"/>
      <c r="EDG25" s="443"/>
      <c r="EDH25" s="443"/>
      <c r="EDI25" s="443"/>
      <c r="EDJ25" s="443"/>
      <c r="EDK25" s="443"/>
      <c r="EDL25" s="443"/>
      <c r="EDM25" s="443"/>
      <c r="EDN25" s="443"/>
      <c r="EDO25" s="443"/>
      <c r="EDP25" s="443"/>
      <c r="EDQ25" s="443"/>
      <c r="EDR25" s="443"/>
      <c r="EDS25" s="443"/>
      <c r="EDT25" s="443"/>
      <c r="EDU25" s="443"/>
      <c r="EDV25" s="443"/>
      <c r="EDW25" s="443"/>
      <c r="EDX25" s="443"/>
      <c r="EDY25" s="443"/>
      <c r="EDZ25" s="443"/>
      <c r="EEA25" s="443"/>
      <c r="EEB25" s="443"/>
      <c r="EEC25" s="443"/>
      <c r="EED25" s="443"/>
      <c r="EEE25" s="443"/>
      <c r="EEF25" s="443"/>
      <c r="EEG25" s="443"/>
      <c r="EEH25" s="443"/>
      <c r="EEI25" s="443"/>
      <c r="EEJ25" s="443"/>
      <c r="EEK25" s="443"/>
      <c r="EEL25" s="443"/>
      <c r="EEM25" s="443"/>
      <c r="EEN25" s="443"/>
      <c r="EEO25" s="443"/>
      <c r="EEP25" s="443"/>
      <c r="EEQ25" s="443"/>
      <c r="EER25" s="443"/>
      <c r="EES25" s="443"/>
      <c r="EET25" s="443"/>
      <c r="EEU25" s="443"/>
      <c r="EEV25" s="443"/>
      <c r="EEW25" s="443"/>
      <c r="EEX25" s="443"/>
      <c r="EEY25" s="443"/>
      <c r="EEZ25" s="443"/>
      <c r="EFA25" s="443"/>
      <c r="EFB25" s="443"/>
      <c r="EFC25" s="443"/>
      <c r="EFD25" s="443"/>
      <c r="EFE25" s="443"/>
      <c r="EFF25" s="443"/>
      <c r="EFG25" s="443"/>
      <c r="EFH25" s="443"/>
      <c r="EFI25" s="443"/>
      <c r="EFJ25" s="443"/>
      <c r="EFK25" s="443"/>
      <c r="EFL25" s="443"/>
      <c r="EFM25" s="443"/>
      <c r="EFN25" s="443"/>
      <c r="EFO25" s="443"/>
      <c r="EFP25" s="443"/>
      <c r="EFQ25" s="443"/>
      <c r="EFR25" s="443"/>
      <c r="EFS25" s="443"/>
      <c r="EFT25" s="443"/>
      <c r="EFU25" s="443"/>
      <c r="EFV25" s="443"/>
      <c r="EFW25" s="443"/>
      <c r="EFX25" s="443"/>
      <c r="EFY25" s="443"/>
      <c r="EFZ25" s="443"/>
      <c r="EGA25" s="443"/>
      <c r="EGB25" s="443"/>
      <c r="EGC25" s="443"/>
      <c r="EGD25" s="443"/>
      <c r="EGE25" s="443"/>
      <c r="EGF25" s="443"/>
      <c r="EGG25" s="443"/>
      <c r="EGH25" s="443"/>
      <c r="EGI25" s="443"/>
      <c r="EGJ25" s="443"/>
      <c r="EGK25" s="443"/>
      <c r="EGL25" s="443"/>
      <c r="EGM25" s="443"/>
      <c r="EGN25" s="443"/>
      <c r="EGO25" s="443"/>
      <c r="EGP25" s="443"/>
      <c r="EGQ25" s="443"/>
      <c r="EGR25" s="443"/>
      <c r="EGS25" s="443"/>
      <c r="EGT25" s="443"/>
      <c r="EGU25" s="443"/>
      <c r="EGV25" s="443"/>
      <c r="EGW25" s="443"/>
      <c r="EGX25" s="443"/>
      <c r="EGY25" s="443"/>
      <c r="EGZ25" s="443"/>
      <c r="EHA25" s="443"/>
      <c r="EHB25" s="443"/>
      <c r="EHC25" s="443"/>
      <c r="EHD25" s="443"/>
      <c r="EHE25" s="443"/>
      <c r="EHF25" s="443"/>
      <c r="EHG25" s="443"/>
      <c r="EHH25" s="443"/>
      <c r="EHI25" s="443"/>
      <c r="EHJ25" s="443"/>
      <c r="EHK25" s="443"/>
      <c r="EHL25" s="443"/>
      <c r="EHM25" s="443"/>
      <c r="EHN25" s="443"/>
      <c r="EHO25" s="443"/>
      <c r="EHP25" s="443"/>
      <c r="EHQ25" s="443"/>
      <c r="EHR25" s="443"/>
      <c r="EHS25" s="443"/>
      <c r="EHT25" s="443"/>
      <c r="EHU25" s="443"/>
      <c r="EHV25" s="443"/>
      <c r="EHW25" s="443"/>
      <c r="EHX25" s="443"/>
      <c r="EHY25" s="443"/>
      <c r="EHZ25" s="443"/>
      <c r="EIA25" s="443"/>
      <c r="EIB25" s="443"/>
      <c r="EIC25" s="443"/>
      <c r="EID25" s="443"/>
      <c r="EIE25" s="443"/>
      <c r="EIF25" s="443"/>
      <c r="EIG25" s="443"/>
      <c r="EIH25" s="443"/>
      <c r="EII25" s="443"/>
      <c r="EIJ25" s="443"/>
      <c r="EIK25" s="443"/>
      <c r="EIL25" s="443"/>
      <c r="EIM25" s="443"/>
      <c r="EIN25" s="443"/>
      <c r="EIO25" s="443"/>
      <c r="EIP25" s="443"/>
      <c r="EIQ25" s="443"/>
      <c r="EIR25" s="443"/>
      <c r="EIS25" s="443"/>
      <c r="EIT25" s="443"/>
      <c r="EIU25" s="443"/>
      <c r="EIV25" s="443"/>
      <c r="EIW25" s="443"/>
      <c r="EIX25" s="443"/>
      <c r="EIY25" s="443"/>
      <c r="EIZ25" s="443"/>
      <c r="EJA25" s="443"/>
      <c r="EJB25" s="443"/>
      <c r="EJC25" s="443"/>
      <c r="EJD25" s="443"/>
      <c r="EJE25" s="443"/>
      <c r="EJF25" s="443"/>
      <c r="EJG25" s="443"/>
      <c r="EJH25" s="443"/>
      <c r="EJI25" s="443"/>
      <c r="EJJ25" s="443"/>
      <c r="EJK25" s="443"/>
      <c r="EJL25" s="443"/>
      <c r="EJM25" s="443"/>
      <c r="EJN25" s="443"/>
      <c r="EJO25" s="443"/>
      <c r="EJP25" s="443"/>
      <c r="EJQ25" s="443"/>
      <c r="EJR25" s="443"/>
      <c r="EJS25" s="443"/>
      <c r="EJT25" s="443"/>
      <c r="EJU25" s="443"/>
      <c r="EJV25" s="443"/>
      <c r="EJW25" s="443"/>
      <c r="EJX25" s="443"/>
      <c r="EJY25" s="443"/>
      <c r="EJZ25" s="443"/>
      <c r="EKA25" s="443"/>
      <c r="EKB25" s="443"/>
      <c r="EKC25" s="443"/>
      <c r="EKD25" s="443"/>
      <c r="EKE25" s="443"/>
      <c r="EKF25" s="443"/>
      <c r="EKG25" s="443"/>
      <c r="EKH25" s="443"/>
      <c r="EKI25" s="443"/>
      <c r="EKJ25" s="443"/>
      <c r="EKK25" s="443"/>
      <c r="EKL25" s="443"/>
      <c r="EKM25" s="443"/>
      <c r="EKN25" s="443"/>
      <c r="EKO25" s="443"/>
      <c r="EKP25" s="443"/>
      <c r="EKQ25" s="443"/>
      <c r="EKR25" s="443"/>
      <c r="EKS25" s="443"/>
      <c r="EKT25" s="443"/>
      <c r="EKU25" s="443"/>
      <c r="EKV25" s="443"/>
      <c r="EKW25" s="443"/>
      <c r="EKX25" s="443"/>
      <c r="EKY25" s="443"/>
      <c r="EKZ25" s="443"/>
      <c r="ELA25" s="443"/>
      <c r="ELB25" s="443"/>
      <c r="ELC25" s="443"/>
      <c r="ELD25" s="443"/>
      <c r="ELE25" s="443"/>
      <c r="ELF25" s="443"/>
      <c r="ELG25" s="443"/>
      <c r="ELH25" s="443"/>
      <c r="ELI25" s="443"/>
      <c r="ELJ25" s="443"/>
      <c r="ELK25" s="443"/>
      <c r="ELL25" s="443"/>
      <c r="ELM25" s="443"/>
      <c r="ELN25" s="443"/>
      <c r="ELO25" s="443"/>
      <c r="ELP25" s="443"/>
      <c r="ELQ25" s="443"/>
      <c r="ELR25" s="443"/>
      <c r="ELS25" s="443"/>
      <c r="ELT25" s="443"/>
      <c r="ELU25" s="443"/>
      <c r="ELV25" s="443"/>
      <c r="ELW25" s="443"/>
      <c r="ELX25" s="443"/>
      <c r="ELY25" s="443"/>
      <c r="ELZ25" s="443"/>
      <c r="EMA25" s="443"/>
      <c r="EMB25" s="443"/>
      <c r="EMC25" s="443"/>
      <c r="EMD25" s="443"/>
      <c r="EME25" s="443"/>
      <c r="EMF25" s="443"/>
      <c r="EMG25" s="443"/>
      <c r="EMH25" s="443"/>
      <c r="EMI25" s="443"/>
      <c r="EMJ25" s="443"/>
      <c r="EMK25" s="443"/>
      <c r="EML25" s="443"/>
      <c r="EMM25" s="443"/>
      <c r="EMN25" s="443"/>
      <c r="EMO25" s="443"/>
      <c r="EMP25" s="443"/>
      <c r="EMQ25" s="443"/>
      <c r="EMR25" s="443"/>
      <c r="EMS25" s="443"/>
      <c r="EMT25" s="443"/>
      <c r="EMU25" s="443"/>
      <c r="EMV25" s="443"/>
      <c r="EMW25" s="443"/>
      <c r="EMX25" s="443"/>
      <c r="EMY25" s="443"/>
      <c r="EMZ25" s="443"/>
      <c r="ENA25" s="443"/>
      <c r="ENB25" s="443"/>
      <c r="ENC25" s="443"/>
      <c r="END25" s="443"/>
      <c r="ENE25" s="443"/>
      <c r="ENF25" s="443"/>
      <c r="ENG25" s="443"/>
      <c r="ENH25" s="443"/>
      <c r="ENI25" s="443"/>
      <c r="ENJ25" s="443"/>
      <c r="ENK25" s="443"/>
      <c r="ENL25" s="443"/>
      <c r="ENM25" s="443"/>
      <c r="ENN25" s="443"/>
      <c r="ENO25" s="443"/>
      <c r="ENP25" s="443"/>
      <c r="ENQ25" s="443"/>
      <c r="ENR25" s="443"/>
      <c r="ENS25" s="443"/>
      <c r="ENT25" s="443"/>
      <c r="ENU25" s="443"/>
      <c r="ENV25" s="443"/>
      <c r="ENW25" s="443"/>
      <c r="ENX25" s="443"/>
      <c r="ENY25" s="443"/>
      <c r="ENZ25" s="443"/>
      <c r="EOA25" s="443"/>
      <c r="EOB25" s="443"/>
      <c r="EOC25" s="443"/>
      <c r="EOD25" s="443"/>
      <c r="EOE25" s="443"/>
      <c r="EOF25" s="443"/>
      <c r="EOG25" s="443"/>
      <c r="EOH25" s="443"/>
      <c r="EOI25" s="443"/>
      <c r="EOJ25" s="443"/>
      <c r="EOK25" s="443"/>
      <c r="EOL25" s="443"/>
      <c r="EOM25" s="443"/>
      <c r="EON25" s="443"/>
      <c r="EOO25" s="443"/>
      <c r="EOP25" s="443"/>
      <c r="EOQ25" s="443"/>
      <c r="EOR25" s="443"/>
      <c r="EOS25" s="443"/>
      <c r="EOT25" s="443"/>
      <c r="EOU25" s="443"/>
      <c r="EOV25" s="443"/>
      <c r="EOW25" s="443"/>
      <c r="EOX25" s="443"/>
      <c r="EOY25" s="443"/>
      <c r="EOZ25" s="443"/>
      <c r="EPA25" s="443"/>
      <c r="EPB25" s="443"/>
      <c r="EPC25" s="443"/>
      <c r="EPD25" s="443"/>
      <c r="EPE25" s="443"/>
      <c r="EPF25" s="443"/>
      <c r="EPG25" s="443"/>
      <c r="EPH25" s="443"/>
      <c r="EPI25" s="443"/>
      <c r="EPJ25" s="443"/>
      <c r="EPK25" s="443"/>
      <c r="EPL25" s="443"/>
      <c r="EPM25" s="443"/>
      <c r="EPN25" s="443"/>
      <c r="EPO25" s="443"/>
      <c r="EPP25" s="443"/>
      <c r="EPQ25" s="443"/>
      <c r="EPR25" s="443"/>
      <c r="EPS25" s="443"/>
      <c r="EPT25" s="443"/>
      <c r="EPU25" s="443"/>
      <c r="EPV25" s="443"/>
      <c r="EPW25" s="443"/>
      <c r="EPX25" s="443"/>
      <c r="EPY25" s="443"/>
      <c r="EPZ25" s="443"/>
      <c r="EQA25" s="443"/>
      <c r="EQB25" s="443"/>
      <c r="EQC25" s="443"/>
      <c r="EQD25" s="443"/>
      <c r="EQE25" s="443"/>
      <c r="EQF25" s="443"/>
      <c r="EQG25" s="443"/>
      <c r="EQH25" s="443"/>
      <c r="EQI25" s="443"/>
      <c r="EQJ25" s="443"/>
      <c r="EQK25" s="443"/>
      <c r="EQL25" s="443"/>
      <c r="EQM25" s="443"/>
      <c r="EQN25" s="443"/>
      <c r="EQO25" s="443"/>
      <c r="EQP25" s="443"/>
      <c r="EQQ25" s="443"/>
      <c r="EQR25" s="443"/>
      <c r="EQS25" s="443"/>
      <c r="EQT25" s="443"/>
      <c r="EQU25" s="443"/>
      <c r="EQV25" s="443"/>
      <c r="EQW25" s="443"/>
      <c r="EQX25" s="443"/>
      <c r="EQY25" s="443"/>
      <c r="EQZ25" s="443"/>
      <c r="ERA25" s="443"/>
      <c r="ERB25" s="443"/>
      <c r="ERC25" s="443"/>
      <c r="ERD25" s="443"/>
      <c r="ERE25" s="443"/>
      <c r="ERF25" s="443"/>
      <c r="ERG25" s="443"/>
      <c r="ERH25" s="443"/>
      <c r="ERI25" s="443"/>
      <c r="ERJ25" s="443"/>
      <c r="ERK25" s="443"/>
      <c r="ERL25" s="443"/>
      <c r="ERM25" s="443"/>
      <c r="ERN25" s="443"/>
      <c r="ERO25" s="443"/>
      <c r="ERP25" s="443"/>
      <c r="ERQ25" s="443"/>
      <c r="ERR25" s="443"/>
      <c r="ERS25" s="443"/>
      <c r="ERT25" s="443"/>
      <c r="ERU25" s="443"/>
      <c r="ERV25" s="443"/>
      <c r="ERW25" s="443"/>
      <c r="ERX25" s="443"/>
      <c r="ERY25" s="443"/>
      <c r="ERZ25" s="443"/>
      <c r="ESA25" s="443"/>
      <c r="ESB25" s="443"/>
      <c r="ESC25" s="443"/>
      <c r="ESD25" s="443"/>
      <c r="ESE25" s="443"/>
      <c r="ESF25" s="443"/>
      <c r="ESG25" s="443"/>
      <c r="ESH25" s="443"/>
      <c r="ESI25" s="443"/>
      <c r="ESJ25" s="443"/>
      <c r="ESK25" s="443"/>
      <c r="ESL25" s="443"/>
      <c r="ESM25" s="443"/>
      <c r="ESN25" s="443"/>
      <c r="ESO25" s="443"/>
      <c r="ESP25" s="443"/>
      <c r="ESQ25" s="443"/>
      <c r="ESR25" s="443"/>
      <c r="ESS25" s="443"/>
      <c r="EST25" s="443"/>
      <c r="ESU25" s="443"/>
      <c r="ESV25" s="443"/>
      <c r="ESW25" s="443"/>
      <c r="ESX25" s="443"/>
      <c r="ESY25" s="443"/>
      <c r="ESZ25" s="443"/>
      <c r="ETA25" s="443"/>
      <c r="ETB25" s="443"/>
      <c r="ETC25" s="443"/>
      <c r="ETD25" s="443"/>
      <c r="ETE25" s="443"/>
      <c r="ETF25" s="443"/>
      <c r="ETG25" s="443"/>
      <c r="ETH25" s="443"/>
      <c r="ETI25" s="443"/>
      <c r="ETJ25" s="443"/>
      <c r="ETK25" s="443"/>
      <c r="ETL25" s="443"/>
      <c r="ETM25" s="443"/>
      <c r="ETN25" s="443"/>
      <c r="ETO25" s="443"/>
      <c r="ETP25" s="443"/>
      <c r="ETQ25" s="443"/>
      <c r="ETR25" s="443"/>
      <c r="ETS25" s="443"/>
      <c r="ETT25" s="443"/>
      <c r="ETU25" s="443"/>
      <c r="ETV25" s="443"/>
      <c r="ETW25" s="443"/>
      <c r="ETX25" s="443"/>
      <c r="ETY25" s="443"/>
      <c r="ETZ25" s="443"/>
      <c r="EUA25" s="443"/>
      <c r="EUB25" s="443"/>
      <c r="EUC25" s="443"/>
      <c r="EUD25" s="443"/>
      <c r="EUE25" s="443"/>
      <c r="EUF25" s="443"/>
      <c r="EUG25" s="443"/>
      <c r="EUH25" s="443"/>
      <c r="EUI25" s="443"/>
      <c r="EUJ25" s="443"/>
      <c r="EUK25" s="443"/>
      <c r="EUL25" s="443"/>
      <c r="EUM25" s="443"/>
      <c r="EUN25" s="443"/>
      <c r="EUO25" s="443"/>
      <c r="EUP25" s="443"/>
      <c r="EUQ25" s="443"/>
      <c r="EUR25" s="443"/>
      <c r="EUS25" s="443"/>
      <c r="EUT25" s="443"/>
      <c r="EUU25" s="443"/>
      <c r="EUV25" s="443"/>
      <c r="EUW25" s="443"/>
      <c r="EUX25" s="443"/>
      <c r="EUY25" s="443"/>
      <c r="EUZ25" s="443"/>
      <c r="EVA25" s="443"/>
      <c r="EVB25" s="443"/>
      <c r="EVC25" s="443"/>
      <c r="EVD25" s="443"/>
      <c r="EVE25" s="443"/>
      <c r="EVF25" s="443"/>
      <c r="EVG25" s="443"/>
      <c r="EVH25" s="443"/>
      <c r="EVI25" s="443"/>
      <c r="EVJ25" s="443"/>
      <c r="EVK25" s="443"/>
      <c r="EVL25" s="443"/>
      <c r="EVM25" s="443"/>
      <c r="EVN25" s="443"/>
      <c r="EVO25" s="443"/>
      <c r="EVP25" s="443"/>
      <c r="EVQ25" s="443"/>
      <c r="EVR25" s="443"/>
      <c r="EVS25" s="443"/>
      <c r="EVT25" s="443"/>
      <c r="EVU25" s="443"/>
      <c r="EVV25" s="443"/>
      <c r="EVW25" s="443"/>
      <c r="EVX25" s="443"/>
      <c r="EVY25" s="443"/>
      <c r="EVZ25" s="443"/>
      <c r="EWA25" s="443"/>
      <c r="EWB25" s="443"/>
      <c r="EWC25" s="443"/>
      <c r="EWD25" s="443"/>
      <c r="EWE25" s="443"/>
      <c r="EWF25" s="443"/>
      <c r="EWG25" s="443"/>
      <c r="EWH25" s="443"/>
      <c r="EWI25" s="443"/>
      <c r="EWJ25" s="443"/>
      <c r="EWK25" s="443"/>
      <c r="EWL25" s="443"/>
      <c r="EWM25" s="443"/>
      <c r="EWN25" s="443"/>
      <c r="EWO25" s="443"/>
      <c r="EWP25" s="443"/>
      <c r="EWQ25" s="443"/>
      <c r="EWR25" s="443"/>
      <c r="EWS25" s="443"/>
      <c r="EWT25" s="443"/>
      <c r="EWU25" s="443"/>
      <c r="EWV25" s="443"/>
      <c r="EWW25" s="443"/>
      <c r="EWX25" s="443"/>
      <c r="EWY25" s="443"/>
      <c r="EWZ25" s="443"/>
      <c r="EXA25" s="443"/>
      <c r="EXB25" s="443"/>
      <c r="EXC25" s="443"/>
      <c r="EXD25" s="443"/>
      <c r="EXE25" s="443"/>
      <c r="EXF25" s="443"/>
      <c r="EXG25" s="443"/>
      <c r="EXH25" s="443"/>
      <c r="EXI25" s="443"/>
      <c r="EXJ25" s="443"/>
      <c r="EXK25" s="443"/>
      <c r="EXL25" s="443"/>
      <c r="EXM25" s="443"/>
      <c r="EXN25" s="443"/>
      <c r="EXO25" s="443"/>
      <c r="EXP25" s="443"/>
      <c r="EXQ25" s="443"/>
      <c r="EXR25" s="443"/>
      <c r="EXS25" s="443"/>
      <c r="EXT25" s="443"/>
      <c r="EXU25" s="443"/>
      <c r="EXV25" s="443"/>
      <c r="EXW25" s="443"/>
      <c r="EXX25" s="443"/>
      <c r="EXY25" s="443"/>
      <c r="EXZ25" s="443"/>
      <c r="EYA25" s="443"/>
      <c r="EYB25" s="443"/>
      <c r="EYC25" s="443"/>
      <c r="EYD25" s="443"/>
      <c r="EYE25" s="443"/>
      <c r="EYF25" s="443"/>
      <c r="EYG25" s="443"/>
      <c r="EYH25" s="443"/>
      <c r="EYI25" s="443"/>
      <c r="EYJ25" s="443"/>
      <c r="EYK25" s="443"/>
      <c r="EYL25" s="443"/>
      <c r="EYM25" s="443"/>
      <c r="EYN25" s="443"/>
      <c r="EYO25" s="443"/>
      <c r="EYP25" s="443"/>
      <c r="EYQ25" s="443"/>
      <c r="EYR25" s="443"/>
      <c r="EYS25" s="443"/>
      <c r="EYT25" s="443"/>
      <c r="EYU25" s="443"/>
      <c r="EYV25" s="443"/>
      <c r="EYW25" s="443"/>
      <c r="EYX25" s="443"/>
      <c r="EYY25" s="443"/>
      <c r="EYZ25" s="443"/>
      <c r="EZA25" s="443"/>
      <c r="EZB25" s="443"/>
      <c r="EZC25" s="443"/>
      <c r="EZD25" s="443"/>
      <c r="EZE25" s="443"/>
      <c r="EZF25" s="443"/>
      <c r="EZG25" s="443"/>
      <c r="EZH25" s="443"/>
      <c r="EZI25" s="443"/>
      <c r="EZJ25" s="443"/>
      <c r="EZK25" s="443"/>
      <c r="EZL25" s="443"/>
      <c r="EZM25" s="443"/>
      <c r="EZN25" s="443"/>
      <c r="EZO25" s="443"/>
      <c r="EZP25" s="443"/>
      <c r="EZQ25" s="443"/>
      <c r="EZR25" s="443"/>
      <c r="EZS25" s="443"/>
      <c r="EZT25" s="443"/>
      <c r="EZU25" s="443"/>
      <c r="EZV25" s="443"/>
      <c r="EZW25" s="443"/>
      <c r="EZX25" s="443"/>
      <c r="EZY25" s="443"/>
      <c r="EZZ25" s="443"/>
      <c r="FAA25" s="443"/>
      <c r="FAB25" s="443"/>
      <c r="FAC25" s="443"/>
      <c r="FAD25" s="443"/>
      <c r="FAE25" s="443"/>
      <c r="FAF25" s="443"/>
      <c r="FAG25" s="443"/>
      <c r="FAH25" s="443"/>
      <c r="FAI25" s="443"/>
      <c r="FAJ25" s="443"/>
      <c r="FAK25" s="443"/>
      <c r="FAL25" s="443"/>
      <c r="FAM25" s="443"/>
      <c r="FAN25" s="443"/>
      <c r="FAO25" s="443"/>
      <c r="FAP25" s="443"/>
      <c r="FAQ25" s="443"/>
      <c r="FAR25" s="443"/>
      <c r="FAS25" s="443"/>
      <c r="FAT25" s="443"/>
      <c r="FAU25" s="443"/>
      <c r="FAV25" s="443"/>
      <c r="FAW25" s="443"/>
      <c r="FAX25" s="443"/>
      <c r="FAY25" s="443"/>
      <c r="FAZ25" s="443"/>
      <c r="FBA25" s="443"/>
      <c r="FBB25" s="443"/>
      <c r="FBC25" s="443"/>
      <c r="FBD25" s="443"/>
      <c r="FBE25" s="443"/>
      <c r="FBF25" s="443"/>
      <c r="FBG25" s="443"/>
      <c r="FBH25" s="443"/>
      <c r="FBI25" s="443"/>
      <c r="FBJ25" s="443"/>
      <c r="FBK25" s="443"/>
      <c r="FBL25" s="443"/>
      <c r="FBM25" s="443"/>
      <c r="FBN25" s="443"/>
      <c r="FBO25" s="443"/>
      <c r="FBP25" s="443"/>
      <c r="FBQ25" s="443"/>
      <c r="FBR25" s="443"/>
      <c r="FBS25" s="443"/>
      <c r="FBT25" s="443"/>
      <c r="FBU25" s="443"/>
      <c r="FBV25" s="443"/>
      <c r="FBW25" s="443"/>
      <c r="FBX25" s="443"/>
      <c r="FBY25" s="443"/>
      <c r="FBZ25" s="443"/>
      <c r="FCA25" s="443"/>
      <c r="FCB25" s="443"/>
      <c r="FCC25" s="443"/>
      <c r="FCD25" s="443"/>
      <c r="FCE25" s="443"/>
      <c r="FCF25" s="443"/>
      <c r="FCG25" s="443"/>
      <c r="FCH25" s="443"/>
      <c r="FCI25" s="443"/>
      <c r="FCJ25" s="443"/>
      <c r="FCK25" s="443"/>
      <c r="FCL25" s="443"/>
      <c r="FCM25" s="443"/>
      <c r="FCN25" s="443"/>
      <c r="FCO25" s="443"/>
      <c r="FCP25" s="443"/>
      <c r="FCQ25" s="443"/>
      <c r="FCR25" s="443"/>
      <c r="FCS25" s="443"/>
      <c r="FCT25" s="443"/>
      <c r="FCU25" s="443"/>
      <c r="FCV25" s="443"/>
      <c r="FCW25" s="443"/>
      <c r="FCX25" s="443"/>
      <c r="FCY25" s="443"/>
      <c r="FCZ25" s="443"/>
      <c r="FDA25" s="443"/>
      <c r="FDB25" s="443"/>
      <c r="FDC25" s="443"/>
      <c r="FDD25" s="443"/>
      <c r="FDE25" s="443"/>
      <c r="FDF25" s="443"/>
      <c r="FDG25" s="443"/>
      <c r="FDH25" s="443"/>
      <c r="FDI25" s="443"/>
      <c r="FDJ25" s="443"/>
      <c r="FDK25" s="443"/>
      <c r="FDL25" s="443"/>
      <c r="FDM25" s="443"/>
      <c r="FDN25" s="443"/>
      <c r="FDO25" s="443"/>
      <c r="FDP25" s="443"/>
      <c r="FDQ25" s="443"/>
      <c r="FDR25" s="443"/>
      <c r="FDS25" s="443"/>
      <c r="FDT25" s="443"/>
      <c r="FDU25" s="443"/>
      <c r="FDV25" s="443"/>
      <c r="FDW25" s="443"/>
      <c r="FDX25" s="443"/>
      <c r="FDY25" s="443"/>
      <c r="FDZ25" s="443"/>
      <c r="FEA25" s="443"/>
      <c r="FEB25" s="443"/>
      <c r="FEC25" s="443"/>
      <c r="FED25" s="443"/>
      <c r="FEE25" s="443"/>
      <c r="FEF25" s="443"/>
      <c r="FEG25" s="443"/>
      <c r="FEH25" s="443"/>
      <c r="FEI25" s="443"/>
      <c r="FEJ25" s="443"/>
      <c r="FEK25" s="443"/>
      <c r="FEL25" s="443"/>
      <c r="FEM25" s="443"/>
      <c r="FEN25" s="443"/>
      <c r="FEO25" s="443"/>
      <c r="FEP25" s="443"/>
      <c r="FEQ25" s="443"/>
      <c r="FER25" s="443"/>
      <c r="FES25" s="443"/>
      <c r="FET25" s="443"/>
      <c r="FEU25" s="443"/>
      <c r="FEV25" s="443"/>
      <c r="FEW25" s="443"/>
      <c r="FEX25" s="443"/>
      <c r="FEY25" s="443"/>
      <c r="FEZ25" s="443"/>
      <c r="FFA25" s="443"/>
      <c r="FFB25" s="443"/>
      <c r="FFC25" s="443"/>
      <c r="FFD25" s="443"/>
      <c r="FFE25" s="443"/>
      <c r="FFF25" s="443"/>
      <c r="FFG25" s="443"/>
      <c r="FFH25" s="443"/>
      <c r="FFI25" s="443"/>
      <c r="FFJ25" s="443"/>
      <c r="FFK25" s="443"/>
      <c r="FFL25" s="443"/>
      <c r="FFM25" s="443"/>
      <c r="FFN25" s="443"/>
      <c r="FFO25" s="443"/>
      <c r="FFP25" s="443"/>
      <c r="FFQ25" s="443"/>
      <c r="FFR25" s="443"/>
      <c r="FFS25" s="443"/>
      <c r="FFT25" s="443"/>
      <c r="FFU25" s="443"/>
      <c r="FFV25" s="443"/>
      <c r="FFW25" s="443"/>
      <c r="FFX25" s="443"/>
      <c r="FFY25" s="443"/>
      <c r="FFZ25" s="443"/>
      <c r="FGA25" s="443"/>
      <c r="FGB25" s="443"/>
      <c r="FGC25" s="443"/>
      <c r="FGD25" s="443"/>
      <c r="FGE25" s="443"/>
      <c r="FGF25" s="443"/>
      <c r="FGG25" s="443"/>
      <c r="FGH25" s="443"/>
      <c r="FGI25" s="443"/>
      <c r="FGJ25" s="443"/>
      <c r="FGK25" s="443"/>
      <c r="FGL25" s="443"/>
      <c r="FGM25" s="443"/>
      <c r="FGN25" s="443"/>
      <c r="FGO25" s="443"/>
      <c r="FGP25" s="443"/>
      <c r="FGQ25" s="443"/>
      <c r="FGR25" s="443"/>
      <c r="FGS25" s="443"/>
      <c r="FGT25" s="443"/>
      <c r="FGU25" s="443"/>
      <c r="FGV25" s="443"/>
      <c r="FGW25" s="443"/>
      <c r="FGX25" s="443"/>
      <c r="FGY25" s="443"/>
      <c r="FGZ25" s="443"/>
      <c r="FHA25" s="443"/>
      <c r="FHB25" s="443"/>
      <c r="FHC25" s="443"/>
      <c r="FHD25" s="443"/>
      <c r="FHE25" s="443"/>
      <c r="FHF25" s="443"/>
      <c r="FHG25" s="443"/>
      <c r="FHH25" s="443"/>
      <c r="FHI25" s="443"/>
      <c r="FHJ25" s="443"/>
      <c r="FHK25" s="443"/>
      <c r="FHL25" s="443"/>
      <c r="FHM25" s="443"/>
      <c r="FHN25" s="443"/>
      <c r="FHO25" s="443"/>
      <c r="FHP25" s="443"/>
      <c r="FHQ25" s="443"/>
      <c r="FHR25" s="443"/>
      <c r="FHS25" s="443"/>
      <c r="FHT25" s="443"/>
      <c r="FHU25" s="443"/>
      <c r="FHV25" s="443"/>
      <c r="FHW25" s="443"/>
      <c r="FHX25" s="443"/>
      <c r="FHY25" s="443"/>
      <c r="FHZ25" s="443"/>
      <c r="FIA25" s="443"/>
      <c r="FIB25" s="443"/>
      <c r="FIC25" s="443"/>
      <c r="FID25" s="443"/>
      <c r="FIE25" s="443"/>
      <c r="FIF25" s="443"/>
      <c r="FIG25" s="443"/>
      <c r="FIH25" s="443"/>
      <c r="FII25" s="443"/>
      <c r="FIJ25" s="443"/>
      <c r="FIK25" s="443"/>
      <c r="FIL25" s="443"/>
      <c r="FIM25" s="443"/>
      <c r="FIN25" s="443"/>
      <c r="FIO25" s="443"/>
      <c r="FIP25" s="443"/>
      <c r="FIQ25" s="443"/>
      <c r="FIR25" s="443"/>
      <c r="FIS25" s="443"/>
      <c r="FIT25" s="443"/>
      <c r="FIU25" s="443"/>
      <c r="FIV25" s="443"/>
      <c r="FIW25" s="443"/>
      <c r="FIX25" s="443"/>
      <c r="FIY25" s="443"/>
      <c r="FIZ25" s="443"/>
      <c r="FJA25" s="443"/>
      <c r="FJB25" s="443"/>
      <c r="FJC25" s="443"/>
      <c r="FJD25" s="443"/>
      <c r="FJE25" s="443"/>
      <c r="FJF25" s="443"/>
      <c r="FJG25" s="443"/>
      <c r="FJH25" s="443"/>
      <c r="FJI25" s="443"/>
      <c r="FJJ25" s="443"/>
      <c r="FJK25" s="443"/>
      <c r="FJL25" s="443"/>
      <c r="FJM25" s="443"/>
      <c r="FJN25" s="443"/>
      <c r="FJO25" s="443"/>
      <c r="FJP25" s="443"/>
      <c r="FJQ25" s="443"/>
      <c r="FJR25" s="443"/>
      <c r="FJS25" s="443"/>
      <c r="FJT25" s="443"/>
      <c r="FJU25" s="443"/>
      <c r="FJV25" s="443"/>
      <c r="FJW25" s="443"/>
      <c r="FJX25" s="443"/>
      <c r="FJY25" s="443"/>
      <c r="FJZ25" s="443"/>
      <c r="FKA25" s="443"/>
      <c r="FKB25" s="443"/>
      <c r="FKC25" s="443"/>
      <c r="FKD25" s="443"/>
      <c r="FKE25" s="443"/>
      <c r="FKF25" s="443"/>
      <c r="FKG25" s="443"/>
      <c r="FKH25" s="443"/>
      <c r="FKI25" s="443"/>
      <c r="FKJ25" s="443"/>
      <c r="FKK25" s="443"/>
      <c r="FKL25" s="443"/>
      <c r="FKM25" s="443"/>
      <c r="FKN25" s="443"/>
      <c r="FKO25" s="443"/>
      <c r="FKP25" s="443"/>
      <c r="FKQ25" s="443"/>
      <c r="FKR25" s="443"/>
      <c r="FKS25" s="443"/>
      <c r="FKT25" s="443"/>
      <c r="FKU25" s="443"/>
      <c r="FKV25" s="443"/>
      <c r="FKW25" s="443"/>
      <c r="FKX25" s="443"/>
      <c r="FKY25" s="443"/>
      <c r="FKZ25" s="443"/>
      <c r="FLA25" s="443"/>
      <c r="FLB25" s="443"/>
      <c r="FLC25" s="443"/>
      <c r="FLD25" s="443"/>
      <c r="FLE25" s="443"/>
      <c r="FLF25" s="443"/>
      <c r="FLG25" s="443"/>
      <c r="FLH25" s="443"/>
      <c r="FLI25" s="443"/>
      <c r="FLJ25" s="443"/>
      <c r="FLK25" s="443"/>
      <c r="FLL25" s="443"/>
      <c r="FLM25" s="443"/>
      <c r="FLN25" s="443"/>
      <c r="FLO25" s="443"/>
      <c r="FLP25" s="443"/>
      <c r="FLQ25" s="443"/>
      <c r="FLR25" s="443"/>
      <c r="FLS25" s="443"/>
      <c r="FLT25" s="443"/>
      <c r="FLU25" s="443"/>
      <c r="FLV25" s="443"/>
      <c r="FLW25" s="443"/>
      <c r="FLX25" s="443"/>
      <c r="FLY25" s="443"/>
      <c r="FLZ25" s="443"/>
      <c r="FMA25" s="443"/>
      <c r="FMB25" s="443"/>
      <c r="FMC25" s="443"/>
      <c r="FMD25" s="443"/>
      <c r="FME25" s="443"/>
      <c r="FMF25" s="443"/>
      <c r="FMG25" s="443"/>
      <c r="FMH25" s="443"/>
      <c r="FMI25" s="443"/>
      <c r="FMJ25" s="443"/>
      <c r="FMK25" s="443"/>
      <c r="FML25" s="443"/>
      <c r="FMM25" s="443"/>
      <c r="FMN25" s="443"/>
      <c r="FMO25" s="443"/>
      <c r="FMP25" s="443"/>
      <c r="FMQ25" s="443"/>
      <c r="FMR25" s="443"/>
      <c r="FMS25" s="443"/>
      <c r="FMT25" s="443"/>
      <c r="FMU25" s="443"/>
      <c r="FMV25" s="443"/>
      <c r="FMW25" s="443"/>
      <c r="FMX25" s="443"/>
      <c r="FMY25" s="443"/>
      <c r="FMZ25" s="443"/>
      <c r="FNA25" s="443"/>
      <c r="FNB25" s="443"/>
      <c r="FNC25" s="443"/>
      <c r="FND25" s="443"/>
      <c r="FNE25" s="443"/>
      <c r="FNF25" s="443"/>
      <c r="FNG25" s="443"/>
      <c r="FNH25" s="443"/>
      <c r="FNI25" s="443"/>
      <c r="FNJ25" s="443"/>
      <c r="FNK25" s="443"/>
      <c r="FNL25" s="443"/>
      <c r="FNM25" s="443"/>
      <c r="FNN25" s="443"/>
      <c r="FNO25" s="443"/>
      <c r="FNP25" s="443"/>
      <c r="FNQ25" s="443"/>
      <c r="FNR25" s="443"/>
      <c r="FNS25" s="443"/>
      <c r="FNT25" s="443"/>
      <c r="FNU25" s="443"/>
      <c r="FNV25" s="443"/>
      <c r="FNW25" s="443"/>
      <c r="FNX25" s="443"/>
      <c r="FNY25" s="443"/>
      <c r="FNZ25" s="443"/>
      <c r="FOA25" s="443"/>
      <c r="FOB25" s="443"/>
      <c r="FOC25" s="443"/>
      <c r="FOD25" s="443"/>
      <c r="FOE25" s="443"/>
      <c r="FOF25" s="443"/>
      <c r="FOG25" s="443"/>
      <c r="FOH25" s="443"/>
      <c r="FOI25" s="443"/>
      <c r="FOJ25" s="443"/>
      <c r="FOK25" s="443"/>
      <c r="FOL25" s="443"/>
      <c r="FOM25" s="443"/>
      <c r="FON25" s="443"/>
      <c r="FOO25" s="443"/>
      <c r="FOP25" s="443"/>
      <c r="FOQ25" s="443"/>
      <c r="FOR25" s="443"/>
      <c r="FOS25" s="443"/>
      <c r="FOT25" s="443"/>
      <c r="FOU25" s="443"/>
      <c r="FOV25" s="443"/>
      <c r="FOW25" s="443"/>
      <c r="FOX25" s="443"/>
      <c r="FOY25" s="443"/>
      <c r="FOZ25" s="443"/>
      <c r="FPA25" s="443"/>
      <c r="FPB25" s="443"/>
      <c r="FPC25" s="443"/>
      <c r="FPD25" s="443"/>
      <c r="FPE25" s="443"/>
      <c r="FPF25" s="443"/>
      <c r="FPG25" s="443"/>
      <c r="FPH25" s="443"/>
      <c r="FPI25" s="443"/>
      <c r="FPJ25" s="443"/>
      <c r="FPK25" s="443"/>
      <c r="FPL25" s="443"/>
      <c r="FPM25" s="443"/>
      <c r="FPN25" s="443"/>
      <c r="FPO25" s="443"/>
      <c r="FPP25" s="443"/>
      <c r="FPQ25" s="443"/>
      <c r="FPR25" s="443"/>
      <c r="FPS25" s="443"/>
      <c r="FPT25" s="443"/>
      <c r="FPU25" s="443"/>
      <c r="FPV25" s="443"/>
      <c r="FPW25" s="443"/>
      <c r="FPX25" s="443"/>
      <c r="FPY25" s="443"/>
      <c r="FPZ25" s="443"/>
      <c r="FQA25" s="443"/>
      <c r="FQB25" s="443"/>
      <c r="FQC25" s="443"/>
      <c r="FQD25" s="443"/>
      <c r="FQE25" s="443"/>
      <c r="FQF25" s="443"/>
      <c r="FQG25" s="443"/>
      <c r="FQH25" s="443"/>
      <c r="FQI25" s="443"/>
      <c r="FQJ25" s="443"/>
      <c r="FQK25" s="443"/>
      <c r="FQL25" s="443"/>
      <c r="FQM25" s="443"/>
      <c r="FQN25" s="443"/>
      <c r="FQO25" s="443"/>
      <c r="FQP25" s="443"/>
      <c r="FQQ25" s="443"/>
      <c r="FQR25" s="443"/>
      <c r="FQS25" s="443"/>
      <c r="FQT25" s="443"/>
      <c r="FQU25" s="443"/>
      <c r="FQV25" s="443"/>
      <c r="FQW25" s="443"/>
      <c r="FQX25" s="443"/>
      <c r="FQY25" s="443"/>
      <c r="FQZ25" s="443"/>
      <c r="FRA25" s="443"/>
      <c r="FRB25" s="443"/>
      <c r="FRC25" s="443"/>
      <c r="FRD25" s="443"/>
      <c r="FRE25" s="443"/>
      <c r="FRF25" s="443"/>
      <c r="FRG25" s="443"/>
      <c r="FRH25" s="443"/>
      <c r="FRI25" s="443"/>
      <c r="FRJ25" s="443"/>
      <c r="FRK25" s="443"/>
      <c r="FRL25" s="443"/>
      <c r="FRM25" s="443"/>
      <c r="FRN25" s="443"/>
      <c r="FRO25" s="443"/>
      <c r="FRP25" s="443"/>
      <c r="FRQ25" s="443"/>
      <c r="FRR25" s="443"/>
      <c r="FRS25" s="443"/>
      <c r="FRT25" s="443"/>
      <c r="FRU25" s="443"/>
      <c r="FRV25" s="443"/>
      <c r="FRW25" s="443"/>
      <c r="FRX25" s="443"/>
      <c r="FRY25" s="443"/>
      <c r="FRZ25" s="443"/>
      <c r="FSA25" s="443"/>
      <c r="FSB25" s="443"/>
      <c r="FSC25" s="443"/>
      <c r="FSD25" s="443"/>
      <c r="FSE25" s="443"/>
      <c r="FSF25" s="443"/>
      <c r="FSG25" s="443"/>
      <c r="FSH25" s="443"/>
      <c r="FSI25" s="443"/>
      <c r="FSJ25" s="443"/>
      <c r="FSK25" s="443"/>
      <c r="FSL25" s="443"/>
      <c r="FSM25" s="443"/>
      <c r="FSN25" s="443"/>
      <c r="FSO25" s="443"/>
      <c r="FSP25" s="443"/>
      <c r="FSQ25" s="443"/>
      <c r="FSR25" s="443"/>
      <c r="FSS25" s="443"/>
      <c r="FST25" s="443"/>
      <c r="FSU25" s="443"/>
      <c r="FSV25" s="443"/>
      <c r="FSW25" s="443"/>
      <c r="FSX25" s="443"/>
      <c r="FSY25" s="443"/>
      <c r="FSZ25" s="443"/>
      <c r="FTA25" s="443"/>
      <c r="FTB25" s="443"/>
      <c r="FTC25" s="443"/>
      <c r="FTD25" s="443"/>
      <c r="FTE25" s="443"/>
      <c r="FTF25" s="443"/>
      <c r="FTG25" s="443"/>
      <c r="FTH25" s="443"/>
      <c r="FTI25" s="443"/>
      <c r="FTJ25" s="443"/>
      <c r="FTK25" s="443"/>
      <c r="FTL25" s="443"/>
      <c r="FTM25" s="443"/>
      <c r="FTN25" s="443"/>
      <c r="FTO25" s="443"/>
      <c r="FTP25" s="443"/>
      <c r="FTQ25" s="443"/>
      <c r="FTR25" s="443"/>
      <c r="FTS25" s="443"/>
      <c r="FTT25" s="443"/>
      <c r="FTU25" s="443"/>
      <c r="FTV25" s="443"/>
      <c r="FTW25" s="443"/>
      <c r="FTX25" s="443"/>
      <c r="FTY25" s="443"/>
      <c r="FTZ25" s="443"/>
      <c r="FUA25" s="443"/>
      <c r="FUB25" s="443"/>
      <c r="FUC25" s="443"/>
      <c r="FUD25" s="443"/>
      <c r="FUE25" s="443"/>
      <c r="FUF25" s="443"/>
      <c r="FUG25" s="443"/>
      <c r="FUH25" s="443"/>
      <c r="FUI25" s="443"/>
      <c r="FUJ25" s="443"/>
      <c r="FUK25" s="443"/>
      <c r="FUL25" s="443"/>
      <c r="FUM25" s="443"/>
      <c r="FUN25" s="443"/>
      <c r="FUO25" s="443"/>
      <c r="FUP25" s="443"/>
      <c r="FUQ25" s="443"/>
      <c r="FUR25" s="443"/>
      <c r="FUS25" s="443"/>
      <c r="FUT25" s="443"/>
      <c r="FUU25" s="443"/>
      <c r="FUV25" s="443"/>
      <c r="FUW25" s="443"/>
      <c r="FUX25" s="443"/>
      <c r="FUY25" s="443"/>
      <c r="FUZ25" s="443"/>
      <c r="FVA25" s="443"/>
      <c r="FVB25" s="443"/>
      <c r="FVC25" s="443"/>
      <c r="FVD25" s="443"/>
      <c r="FVE25" s="443"/>
      <c r="FVF25" s="443"/>
      <c r="FVG25" s="443"/>
      <c r="FVH25" s="443"/>
      <c r="FVI25" s="443"/>
      <c r="FVJ25" s="443"/>
      <c r="FVK25" s="443"/>
      <c r="FVL25" s="443"/>
      <c r="FVM25" s="443"/>
      <c r="FVN25" s="443"/>
      <c r="FVO25" s="443"/>
      <c r="FVP25" s="443"/>
      <c r="FVQ25" s="443"/>
      <c r="FVR25" s="443"/>
      <c r="FVS25" s="443"/>
      <c r="FVT25" s="443"/>
      <c r="FVU25" s="443"/>
      <c r="FVV25" s="443"/>
      <c r="FVW25" s="443"/>
      <c r="FVX25" s="443"/>
      <c r="FVY25" s="443"/>
      <c r="FVZ25" s="443"/>
      <c r="FWA25" s="443"/>
      <c r="FWB25" s="443"/>
      <c r="FWC25" s="443"/>
      <c r="FWD25" s="443"/>
      <c r="FWE25" s="443"/>
      <c r="FWF25" s="443"/>
      <c r="FWG25" s="443"/>
      <c r="FWH25" s="443"/>
      <c r="FWI25" s="443"/>
      <c r="FWJ25" s="443"/>
      <c r="FWK25" s="443"/>
      <c r="FWL25" s="443"/>
      <c r="FWM25" s="443"/>
      <c r="FWN25" s="443"/>
      <c r="FWO25" s="443"/>
      <c r="FWP25" s="443"/>
      <c r="FWQ25" s="443"/>
      <c r="FWR25" s="443"/>
      <c r="FWS25" s="443"/>
      <c r="FWT25" s="443"/>
      <c r="FWU25" s="443"/>
      <c r="FWV25" s="443"/>
      <c r="FWW25" s="443"/>
      <c r="FWX25" s="443"/>
      <c r="FWY25" s="443"/>
      <c r="FWZ25" s="443"/>
      <c r="FXA25" s="443"/>
      <c r="FXB25" s="443"/>
      <c r="FXC25" s="443"/>
      <c r="FXD25" s="443"/>
      <c r="FXE25" s="443"/>
      <c r="FXF25" s="443"/>
      <c r="FXG25" s="443"/>
      <c r="FXH25" s="443"/>
      <c r="FXI25" s="443"/>
      <c r="FXJ25" s="443"/>
      <c r="FXK25" s="443"/>
      <c r="FXL25" s="443"/>
      <c r="FXM25" s="443"/>
      <c r="FXN25" s="443"/>
      <c r="FXO25" s="443"/>
      <c r="FXP25" s="443"/>
      <c r="FXQ25" s="443"/>
      <c r="FXR25" s="443"/>
      <c r="FXS25" s="443"/>
      <c r="FXT25" s="443"/>
      <c r="FXU25" s="443"/>
      <c r="FXV25" s="443"/>
      <c r="FXW25" s="443"/>
      <c r="FXX25" s="443"/>
      <c r="FXY25" s="443"/>
      <c r="FXZ25" s="443"/>
      <c r="FYA25" s="443"/>
      <c r="FYB25" s="443"/>
      <c r="FYC25" s="443"/>
      <c r="FYD25" s="443"/>
      <c r="FYE25" s="443"/>
      <c r="FYF25" s="443"/>
      <c r="FYG25" s="443"/>
      <c r="FYH25" s="443"/>
      <c r="FYI25" s="443"/>
      <c r="FYJ25" s="443"/>
      <c r="FYK25" s="443"/>
      <c r="FYL25" s="443"/>
      <c r="FYM25" s="443"/>
      <c r="FYN25" s="443"/>
      <c r="FYO25" s="443"/>
      <c r="FYP25" s="443"/>
      <c r="FYQ25" s="443"/>
      <c r="FYR25" s="443"/>
      <c r="FYS25" s="443"/>
      <c r="FYT25" s="443"/>
      <c r="FYU25" s="443"/>
      <c r="FYV25" s="443"/>
      <c r="FYW25" s="443"/>
      <c r="FYX25" s="443"/>
      <c r="FYY25" s="443"/>
      <c r="FYZ25" s="443"/>
      <c r="FZA25" s="443"/>
      <c r="FZB25" s="443"/>
      <c r="FZC25" s="443"/>
      <c r="FZD25" s="443"/>
      <c r="FZE25" s="443"/>
      <c r="FZF25" s="443"/>
      <c r="FZG25" s="443"/>
      <c r="FZH25" s="443"/>
      <c r="FZI25" s="443"/>
      <c r="FZJ25" s="443"/>
      <c r="FZK25" s="443"/>
      <c r="FZL25" s="443"/>
      <c r="FZM25" s="443"/>
      <c r="FZN25" s="443"/>
      <c r="FZO25" s="443"/>
      <c r="FZP25" s="443"/>
      <c r="FZQ25" s="443"/>
      <c r="FZR25" s="443"/>
      <c r="FZS25" s="443"/>
      <c r="FZT25" s="443"/>
      <c r="FZU25" s="443"/>
      <c r="FZV25" s="443"/>
      <c r="FZW25" s="443"/>
      <c r="FZX25" s="443"/>
      <c r="FZY25" s="443"/>
      <c r="FZZ25" s="443"/>
      <c r="GAA25" s="443"/>
      <c r="GAB25" s="443"/>
      <c r="GAC25" s="443"/>
      <c r="GAD25" s="443"/>
      <c r="GAE25" s="443"/>
      <c r="GAF25" s="443"/>
      <c r="GAG25" s="443"/>
      <c r="GAH25" s="443"/>
      <c r="GAI25" s="443"/>
      <c r="GAJ25" s="443"/>
      <c r="GAK25" s="443"/>
      <c r="GAL25" s="443"/>
      <c r="GAM25" s="443"/>
      <c r="GAN25" s="443"/>
      <c r="GAO25" s="443"/>
      <c r="GAP25" s="443"/>
      <c r="GAQ25" s="443"/>
      <c r="GAR25" s="443"/>
      <c r="GAS25" s="443"/>
      <c r="GAT25" s="443"/>
      <c r="GAU25" s="443"/>
      <c r="GAV25" s="443"/>
      <c r="GAW25" s="443"/>
      <c r="GAX25" s="443"/>
      <c r="GAY25" s="443"/>
      <c r="GAZ25" s="443"/>
      <c r="GBA25" s="443"/>
      <c r="GBB25" s="443"/>
      <c r="GBC25" s="443"/>
      <c r="GBD25" s="443"/>
      <c r="GBE25" s="443"/>
      <c r="GBF25" s="443"/>
      <c r="GBG25" s="443"/>
      <c r="GBH25" s="443"/>
      <c r="GBI25" s="443"/>
      <c r="GBJ25" s="443"/>
      <c r="GBK25" s="443"/>
      <c r="GBL25" s="443"/>
      <c r="GBM25" s="443"/>
      <c r="GBN25" s="443"/>
      <c r="GBO25" s="443"/>
      <c r="GBP25" s="443"/>
      <c r="GBQ25" s="443"/>
      <c r="GBR25" s="443"/>
      <c r="GBS25" s="443"/>
      <c r="GBT25" s="443"/>
      <c r="GBU25" s="443"/>
      <c r="GBV25" s="443"/>
      <c r="GBW25" s="443"/>
      <c r="GBX25" s="443"/>
      <c r="GBY25" s="443"/>
      <c r="GBZ25" s="443"/>
      <c r="GCA25" s="443"/>
      <c r="GCB25" s="443"/>
      <c r="GCC25" s="443"/>
      <c r="GCD25" s="443"/>
      <c r="GCE25" s="443"/>
      <c r="GCF25" s="443"/>
      <c r="GCG25" s="443"/>
      <c r="GCH25" s="443"/>
      <c r="GCI25" s="443"/>
      <c r="GCJ25" s="443"/>
      <c r="GCK25" s="443"/>
      <c r="GCL25" s="443"/>
      <c r="GCM25" s="443"/>
      <c r="GCN25" s="443"/>
      <c r="GCO25" s="443"/>
      <c r="GCP25" s="443"/>
      <c r="GCQ25" s="443"/>
      <c r="GCR25" s="443"/>
      <c r="GCS25" s="443"/>
      <c r="GCT25" s="443"/>
      <c r="GCU25" s="443"/>
      <c r="GCV25" s="443"/>
      <c r="GCW25" s="443"/>
      <c r="GCX25" s="443"/>
      <c r="GCY25" s="443"/>
      <c r="GCZ25" s="443"/>
      <c r="GDA25" s="443"/>
      <c r="GDB25" s="443"/>
      <c r="GDC25" s="443"/>
      <c r="GDD25" s="443"/>
      <c r="GDE25" s="443"/>
      <c r="GDF25" s="443"/>
      <c r="GDG25" s="443"/>
      <c r="GDH25" s="443"/>
      <c r="GDI25" s="443"/>
      <c r="GDJ25" s="443"/>
      <c r="GDK25" s="443"/>
      <c r="GDL25" s="443"/>
      <c r="GDM25" s="443"/>
      <c r="GDN25" s="443"/>
      <c r="GDO25" s="443"/>
      <c r="GDP25" s="443"/>
      <c r="GDQ25" s="443"/>
      <c r="GDR25" s="443"/>
      <c r="GDS25" s="443"/>
      <c r="GDT25" s="443"/>
      <c r="GDU25" s="443"/>
      <c r="GDV25" s="443"/>
      <c r="GDW25" s="443"/>
      <c r="GDX25" s="443"/>
      <c r="GDY25" s="443"/>
      <c r="GDZ25" s="443"/>
      <c r="GEA25" s="443"/>
      <c r="GEB25" s="443"/>
      <c r="GEC25" s="443"/>
      <c r="GED25" s="443"/>
      <c r="GEE25" s="443"/>
      <c r="GEF25" s="443"/>
      <c r="GEG25" s="443"/>
      <c r="GEH25" s="443"/>
      <c r="GEI25" s="443"/>
      <c r="GEJ25" s="443"/>
      <c r="GEK25" s="443"/>
      <c r="GEL25" s="443"/>
      <c r="GEM25" s="443"/>
      <c r="GEN25" s="443"/>
      <c r="GEO25" s="443"/>
      <c r="GEP25" s="443"/>
      <c r="GEQ25" s="443"/>
      <c r="GER25" s="443"/>
      <c r="GES25" s="443"/>
      <c r="GET25" s="443"/>
      <c r="GEU25" s="443"/>
      <c r="GEV25" s="443"/>
      <c r="GEW25" s="443"/>
      <c r="GEX25" s="443"/>
      <c r="GEY25" s="443"/>
      <c r="GEZ25" s="443"/>
      <c r="GFA25" s="443"/>
      <c r="GFB25" s="443"/>
      <c r="GFC25" s="443"/>
      <c r="GFD25" s="443"/>
      <c r="GFE25" s="443"/>
      <c r="GFF25" s="443"/>
      <c r="GFG25" s="443"/>
      <c r="GFH25" s="443"/>
      <c r="GFI25" s="443"/>
      <c r="GFJ25" s="443"/>
      <c r="GFK25" s="443"/>
      <c r="GFL25" s="443"/>
      <c r="GFM25" s="443"/>
      <c r="GFN25" s="443"/>
      <c r="GFO25" s="443"/>
      <c r="GFP25" s="443"/>
      <c r="GFQ25" s="443"/>
      <c r="GFR25" s="443"/>
      <c r="GFS25" s="443"/>
      <c r="GFT25" s="443"/>
      <c r="GFU25" s="443"/>
      <c r="GFV25" s="443"/>
      <c r="GFW25" s="443"/>
      <c r="GFX25" s="443"/>
      <c r="GFY25" s="443"/>
      <c r="GFZ25" s="443"/>
      <c r="GGA25" s="443"/>
      <c r="GGB25" s="443"/>
      <c r="GGC25" s="443"/>
      <c r="GGD25" s="443"/>
      <c r="GGE25" s="443"/>
      <c r="GGF25" s="443"/>
      <c r="GGG25" s="443"/>
      <c r="GGH25" s="443"/>
      <c r="GGI25" s="443"/>
      <c r="GGJ25" s="443"/>
      <c r="GGK25" s="443"/>
      <c r="GGL25" s="443"/>
      <c r="GGM25" s="443"/>
      <c r="GGN25" s="443"/>
      <c r="GGO25" s="443"/>
      <c r="GGP25" s="443"/>
      <c r="GGQ25" s="443"/>
      <c r="GGR25" s="443"/>
      <c r="GGS25" s="443"/>
      <c r="GGT25" s="443"/>
      <c r="GGU25" s="443"/>
      <c r="GGV25" s="443"/>
      <c r="GGW25" s="443"/>
      <c r="GGX25" s="443"/>
      <c r="GGY25" s="443"/>
      <c r="GGZ25" s="443"/>
      <c r="GHA25" s="443"/>
      <c r="GHB25" s="443"/>
      <c r="GHC25" s="443"/>
      <c r="GHD25" s="443"/>
      <c r="GHE25" s="443"/>
      <c r="GHF25" s="443"/>
      <c r="GHG25" s="443"/>
      <c r="GHH25" s="443"/>
      <c r="GHI25" s="443"/>
      <c r="GHJ25" s="443"/>
      <c r="GHK25" s="443"/>
      <c r="GHL25" s="443"/>
      <c r="GHM25" s="443"/>
      <c r="GHN25" s="443"/>
      <c r="GHO25" s="443"/>
      <c r="GHP25" s="443"/>
      <c r="GHQ25" s="443"/>
      <c r="GHR25" s="443"/>
      <c r="GHS25" s="443"/>
      <c r="GHT25" s="443"/>
      <c r="GHU25" s="443"/>
      <c r="GHV25" s="443"/>
      <c r="GHW25" s="443"/>
      <c r="GHX25" s="443"/>
      <c r="GHY25" s="443"/>
      <c r="GHZ25" s="443"/>
      <c r="GIA25" s="443"/>
      <c r="GIB25" s="443"/>
      <c r="GIC25" s="443"/>
      <c r="GID25" s="443"/>
      <c r="GIE25" s="443"/>
      <c r="GIF25" s="443"/>
      <c r="GIG25" s="443"/>
      <c r="GIH25" s="443"/>
      <c r="GII25" s="443"/>
      <c r="GIJ25" s="443"/>
      <c r="GIK25" s="443"/>
      <c r="GIL25" s="443"/>
      <c r="GIM25" s="443"/>
      <c r="GIN25" s="443"/>
      <c r="GIO25" s="443"/>
      <c r="GIP25" s="443"/>
      <c r="GIQ25" s="443"/>
      <c r="GIR25" s="443"/>
      <c r="GIS25" s="443"/>
      <c r="GIT25" s="443"/>
      <c r="GIU25" s="443"/>
      <c r="GIV25" s="443"/>
      <c r="GIW25" s="443"/>
      <c r="GIX25" s="443"/>
      <c r="GIY25" s="443"/>
      <c r="GIZ25" s="443"/>
      <c r="GJA25" s="443"/>
      <c r="GJB25" s="443"/>
      <c r="GJC25" s="443"/>
      <c r="GJD25" s="443"/>
      <c r="GJE25" s="443"/>
      <c r="GJF25" s="443"/>
      <c r="GJG25" s="443"/>
      <c r="GJH25" s="443"/>
      <c r="GJI25" s="443"/>
      <c r="GJJ25" s="443"/>
      <c r="GJK25" s="443"/>
      <c r="GJL25" s="443"/>
      <c r="GJM25" s="443"/>
      <c r="GJN25" s="443"/>
      <c r="GJO25" s="443"/>
      <c r="GJP25" s="443"/>
      <c r="GJQ25" s="443"/>
      <c r="GJR25" s="443"/>
      <c r="GJS25" s="443"/>
      <c r="GJT25" s="443"/>
      <c r="GJU25" s="443"/>
      <c r="GJV25" s="443"/>
      <c r="GJW25" s="443"/>
      <c r="GJX25" s="443"/>
      <c r="GJY25" s="443"/>
      <c r="GJZ25" s="443"/>
      <c r="GKA25" s="443"/>
      <c r="GKB25" s="443"/>
      <c r="GKC25" s="443"/>
      <c r="GKD25" s="443"/>
      <c r="GKE25" s="443"/>
      <c r="GKF25" s="443"/>
      <c r="GKG25" s="443"/>
      <c r="GKH25" s="443"/>
      <c r="GKI25" s="443"/>
      <c r="GKJ25" s="443"/>
      <c r="GKK25" s="443"/>
      <c r="GKL25" s="443"/>
      <c r="GKM25" s="443"/>
      <c r="GKN25" s="443"/>
      <c r="GKO25" s="443"/>
      <c r="GKP25" s="443"/>
      <c r="GKQ25" s="443"/>
      <c r="GKR25" s="443"/>
      <c r="GKS25" s="443"/>
      <c r="GKT25" s="443"/>
      <c r="GKU25" s="443"/>
      <c r="GKV25" s="443"/>
      <c r="GKW25" s="443"/>
      <c r="GKX25" s="443"/>
      <c r="GKY25" s="443"/>
      <c r="GKZ25" s="443"/>
      <c r="GLA25" s="443"/>
      <c r="GLB25" s="443"/>
      <c r="GLC25" s="443"/>
      <c r="GLD25" s="443"/>
      <c r="GLE25" s="443"/>
      <c r="GLF25" s="443"/>
      <c r="GLG25" s="443"/>
      <c r="GLH25" s="443"/>
      <c r="GLI25" s="443"/>
      <c r="GLJ25" s="443"/>
      <c r="GLK25" s="443"/>
      <c r="GLL25" s="443"/>
      <c r="GLM25" s="443"/>
      <c r="GLN25" s="443"/>
      <c r="GLO25" s="443"/>
      <c r="GLP25" s="443"/>
      <c r="GLQ25" s="443"/>
      <c r="GLR25" s="443"/>
      <c r="GLS25" s="443"/>
      <c r="GLT25" s="443"/>
      <c r="GLU25" s="443"/>
      <c r="GLV25" s="443"/>
      <c r="GLW25" s="443"/>
      <c r="GLX25" s="443"/>
      <c r="GLY25" s="443"/>
      <c r="GLZ25" s="443"/>
      <c r="GMA25" s="443"/>
      <c r="GMB25" s="443"/>
      <c r="GMC25" s="443"/>
      <c r="GMD25" s="443"/>
      <c r="GME25" s="443"/>
      <c r="GMF25" s="443"/>
      <c r="GMG25" s="443"/>
      <c r="GMH25" s="443"/>
      <c r="GMI25" s="443"/>
      <c r="GMJ25" s="443"/>
      <c r="GMK25" s="443"/>
      <c r="GML25" s="443"/>
      <c r="GMM25" s="443"/>
      <c r="GMN25" s="443"/>
      <c r="GMO25" s="443"/>
      <c r="GMP25" s="443"/>
      <c r="GMQ25" s="443"/>
      <c r="GMR25" s="443"/>
      <c r="GMS25" s="443"/>
      <c r="GMT25" s="443"/>
      <c r="GMU25" s="443"/>
      <c r="GMV25" s="443"/>
      <c r="GMW25" s="443"/>
      <c r="GMX25" s="443"/>
      <c r="GMY25" s="443"/>
      <c r="GMZ25" s="443"/>
      <c r="GNA25" s="443"/>
      <c r="GNB25" s="443"/>
      <c r="GNC25" s="443"/>
      <c r="GND25" s="443"/>
      <c r="GNE25" s="443"/>
      <c r="GNF25" s="443"/>
      <c r="GNG25" s="443"/>
      <c r="GNH25" s="443"/>
      <c r="GNI25" s="443"/>
      <c r="GNJ25" s="443"/>
      <c r="GNK25" s="443"/>
      <c r="GNL25" s="443"/>
      <c r="GNM25" s="443"/>
      <c r="GNN25" s="443"/>
      <c r="GNO25" s="443"/>
      <c r="GNP25" s="443"/>
      <c r="GNQ25" s="443"/>
      <c r="GNR25" s="443"/>
      <c r="GNS25" s="443"/>
      <c r="GNT25" s="443"/>
      <c r="GNU25" s="443"/>
      <c r="GNV25" s="443"/>
      <c r="GNW25" s="443"/>
      <c r="GNX25" s="443"/>
      <c r="GNY25" s="443"/>
      <c r="GNZ25" s="443"/>
      <c r="GOA25" s="443"/>
      <c r="GOB25" s="443"/>
      <c r="GOC25" s="443"/>
      <c r="GOD25" s="443"/>
      <c r="GOE25" s="443"/>
      <c r="GOF25" s="443"/>
      <c r="GOG25" s="443"/>
      <c r="GOH25" s="443"/>
      <c r="GOI25" s="443"/>
      <c r="GOJ25" s="443"/>
      <c r="GOK25" s="443"/>
      <c r="GOL25" s="443"/>
      <c r="GOM25" s="443"/>
      <c r="GON25" s="443"/>
      <c r="GOO25" s="443"/>
      <c r="GOP25" s="443"/>
      <c r="GOQ25" s="443"/>
      <c r="GOR25" s="443"/>
      <c r="GOS25" s="443"/>
      <c r="GOT25" s="443"/>
      <c r="GOU25" s="443"/>
      <c r="GOV25" s="443"/>
      <c r="GOW25" s="443"/>
      <c r="GOX25" s="443"/>
      <c r="GOY25" s="443"/>
      <c r="GOZ25" s="443"/>
      <c r="GPA25" s="443"/>
      <c r="GPB25" s="443"/>
      <c r="GPC25" s="443"/>
      <c r="GPD25" s="443"/>
      <c r="GPE25" s="443"/>
      <c r="GPF25" s="443"/>
      <c r="GPG25" s="443"/>
      <c r="GPH25" s="443"/>
      <c r="GPI25" s="443"/>
      <c r="GPJ25" s="443"/>
      <c r="GPK25" s="443"/>
      <c r="GPL25" s="443"/>
      <c r="GPM25" s="443"/>
      <c r="GPN25" s="443"/>
      <c r="GPO25" s="443"/>
      <c r="GPP25" s="443"/>
      <c r="GPQ25" s="443"/>
      <c r="GPR25" s="443"/>
      <c r="GPS25" s="443"/>
      <c r="GPT25" s="443"/>
      <c r="GPU25" s="443"/>
      <c r="GPV25" s="443"/>
      <c r="GPW25" s="443"/>
      <c r="GPX25" s="443"/>
      <c r="GPY25" s="443"/>
      <c r="GPZ25" s="443"/>
      <c r="GQA25" s="443"/>
      <c r="GQB25" s="443"/>
      <c r="GQC25" s="443"/>
      <c r="GQD25" s="443"/>
      <c r="GQE25" s="443"/>
      <c r="GQF25" s="443"/>
      <c r="GQG25" s="443"/>
      <c r="GQH25" s="443"/>
      <c r="GQI25" s="443"/>
      <c r="GQJ25" s="443"/>
      <c r="GQK25" s="443"/>
      <c r="GQL25" s="443"/>
      <c r="GQM25" s="443"/>
      <c r="GQN25" s="443"/>
      <c r="GQO25" s="443"/>
      <c r="GQP25" s="443"/>
      <c r="GQQ25" s="443"/>
      <c r="GQR25" s="443"/>
      <c r="GQS25" s="443"/>
      <c r="GQT25" s="443"/>
      <c r="GQU25" s="443"/>
      <c r="GQV25" s="443"/>
      <c r="GQW25" s="443"/>
      <c r="GQX25" s="443"/>
      <c r="GQY25" s="443"/>
      <c r="GQZ25" s="443"/>
      <c r="GRA25" s="443"/>
      <c r="GRB25" s="443"/>
      <c r="GRC25" s="443"/>
      <c r="GRD25" s="443"/>
      <c r="GRE25" s="443"/>
      <c r="GRF25" s="443"/>
      <c r="GRG25" s="443"/>
      <c r="GRH25" s="443"/>
      <c r="GRI25" s="443"/>
      <c r="GRJ25" s="443"/>
      <c r="GRK25" s="443"/>
      <c r="GRL25" s="443"/>
      <c r="GRM25" s="443"/>
      <c r="GRN25" s="443"/>
      <c r="GRO25" s="443"/>
      <c r="GRP25" s="443"/>
      <c r="GRQ25" s="443"/>
      <c r="GRR25" s="443"/>
      <c r="GRS25" s="443"/>
      <c r="GRT25" s="443"/>
      <c r="GRU25" s="443"/>
      <c r="GRV25" s="443"/>
      <c r="GRW25" s="443"/>
      <c r="GRX25" s="443"/>
      <c r="GRY25" s="443"/>
      <c r="GRZ25" s="443"/>
      <c r="GSA25" s="443"/>
      <c r="GSB25" s="443"/>
      <c r="GSC25" s="443"/>
      <c r="GSD25" s="443"/>
      <c r="GSE25" s="443"/>
      <c r="GSF25" s="443"/>
      <c r="GSG25" s="443"/>
      <c r="GSH25" s="443"/>
      <c r="GSI25" s="443"/>
      <c r="GSJ25" s="443"/>
      <c r="GSK25" s="443"/>
      <c r="GSL25" s="443"/>
      <c r="GSM25" s="443"/>
      <c r="GSN25" s="443"/>
      <c r="GSO25" s="443"/>
      <c r="GSP25" s="443"/>
      <c r="GSQ25" s="443"/>
      <c r="GSR25" s="443"/>
      <c r="GSS25" s="443"/>
      <c r="GST25" s="443"/>
      <c r="GSU25" s="443"/>
      <c r="GSV25" s="443"/>
      <c r="GSW25" s="443"/>
      <c r="GSX25" s="443"/>
      <c r="GSY25" s="443"/>
      <c r="GSZ25" s="443"/>
      <c r="GTA25" s="443"/>
      <c r="GTB25" s="443"/>
      <c r="GTC25" s="443"/>
      <c r="GTD25" s="443"/>
      <c r="GTE25" s="443"/>
      <c r="GTF25" s="443"/>
      <c r="GTG25" s="443"/>
      <c r="GTH25" s="443"/>
      <c r="GTI25" s="443"/>
      <c r="GTJ25" s="443"/>
      <c r="GTK25" s="443"/>
      <c r="GTL25" s="443"/>
      <c r="GTM25" s="443"/>
      <c r="GTN25" s="443"/>
      <c r="GTO25" s="443"/>
      <c r="GTP25" s="443"/>
      <c r="GTQ25" s="443"/>
      <c r="GTR25" s="443"/>
      <c r="GTS25" s="443"/>
      <c r="GTT25" s="443"/>
      <c r="GTU25" s="443"/>
      <c r="GTV25" s="443"/>
      <c r="GTW25" s="443"/>
      <c r="GTX25" s="443"/>
      <c r="GTY25" s="443"/>
      <c r="GTZ25" s="443"/>
      <c r="GUA25" s="443"/>
      <c r="GUB25" s="443"/>
      <c r="GUC25" s="443"/>
      <c r="GUD25" s="443"/>
      <c r="GUE25" s="443"/>
      <c r="GUF25" s="443"/>
      <c r="GUG25" s="443"/>
      <c r="GUH25" s="443"/>
      <c r="GUI25" s="443"/>
      <c r="GUJ25" s="443"/>
      <c r="GUK25" s="443"/>
      <c r="GUL25" s="443"/>
      <c r="GUM25" s="443"/>
      <c r="GUN25" s="443"/>
      <c r="GUO25" s="443"/>
      <c r="GUP25" s="443"/>
      <c r="GUQ25" s="443"/>
      <c r="GUR25" s="443"/>
      <c r="GUS25" s="443"/>
      <c r="GUT25" s="443"/>
      <c r="GUU25" s="443"/>
      <c r="GUV25" s="443"/>
      <c r="GUW25" s="443"/>
      <c r="GUX25" s="443"/>
      <c r="GUY25" s="443"/>
      <c r="GUZ25" s="443"/>
      <c r="GVA25" s="443"/>
      <c r="GVB25" s="443"/>
      <c r="GVC25" s="443"/>
      <c r="GVD25" s="443"/>
      <c r="GVE25" s="443"/>
      <c r="GVF25" s="443"/>
      <c r="GVG25" s="443"/>
      <c r="GVH25" s="443"/>
      <c r="GVI25" s="443"/>
      <c r="GVJ25" s="443"/>
      <c r="GVK25" s="443"/>
      <c r="GVL25" s="443"/>
      <c r="GVM25" s="443"/>
      <c r="GVN25" s="443"/>
      <c r="GVO25" s="443"/>
      <c r="GVP25" s="443"/>
      <c r="GVQ25" s="443"/>
      <c r="GVR25" s="443"/>
      <c r="GVS25" s="443"/>
      <c r="GVT25" s="443"/>
      <c r="GVU25" s="443"/>
      <c r="GVV25" s="443"/>
      <c r="GVW25" s="443"/>
      <c r="GVX25" s="443"/>
      <c r="GVY25" s="443"/>
      <c r="GVZ25" s="443"/>
      <c r="GWA25" s="443"/>
      <c r="GWB25" s="443"/>
      <c r="GWC25" s="443"/>
      <c r="GWD25" s="443"/>
      <c r="GWE25" s="443"/>
      <c r="GWF25" s="443"/>
      <c r="GWG25" s="443"/>
      <c r="GWH25" s="443"/>
      <c r="GWI25" s="443"/>
      <c r="GWJ25" s="443"/>
      <c r="GWK25" s="443"/>
      <c r="GWL25" s="443"/>
      <c r="GWM25" s="443"/>
      <c r="GWN25" s="443"/>
      <c r="GWO25" s="443"/>
      <c r="GWP25" s="443"/>
      <c r="GWQ25" s="443"/>
      <c r="GWR25" s="443"/>
      <c r="GWS25" s="443"/>
      <c r="GWT25" s="443"/>
      <c r="GWU25" s="443"/>
      <c r="GWV25" s="443"/>
      <c r="GWW25" s="443"/>
      <c r="GWX25" s="443"/>
      <c r="GWY25" s="443"/>
      <c r="GWZ25" s="443"/>
      <c r="GXA25" s="443"/>
      <c r="GXB25" s="443"/>
      <c r="GXC25" s="443"/>
      <c r="GXD25" s="443"/>
      <c r="GXE25" s="443"/>
      <c r="GXF25" s="443"/>
      <c r="GXG25" s="443"/>
      <c r="GXH25" s="443"/>
      <c r="GXI25" s="443"/>
      <c r="GXJ25" s="443"/>
      <c r="GXK25" s="443"/>
      <c r="GXL25" s="443"/>
      <c r="GXM25" s="443"/>
      <c r="GXN25" s="443"/>
      <c r="GXO25" s="443"/>
      <c r="GXP25" s="443"/>
      <c r="GXQ25" s="443"/>
      <c r="GXR25" s="443"/>
      <c r="GXS25" s="443"/>
      <c r="GXT25" s="443"/>
      <c r="GXU25" s="443"/>
      <c r="GXV25" s="443"/>
      <c r="GXW25" s="443"/>
      <c r="GXX25" s="443"/>
      <c r="GXY25" s="443"/>
      <c r="GXZ25" s="443"/>
      <c r="GYA25" s="443"/>
      <c r="GYB25" s="443"/>
      <c r="GYC25" s="443"/>
      <c r="GYD25" s="443"/>
      <c r="GYE25" s="443"/>
      <c r="GYF25" s="443"/>
      <c r="GYG25" s="443"/>
      <c r="GYH25" s="443"/>
      <c r="GYI25" s="443"/>
      <c r="GYJ25" s="443"/>
      <c r="GYK25" s="443"/>
      <c r="GYL25" s="443"/>
      <c r="GYM25" s="443"/>
      <c r="GYN25" s="443"/>
      <c r="GYO25" s="443"/>
      <c r="GYP25" s="443"/>
      <c r="GYQ25" s="443"/>
      <c r="GYR25" s="443"/>
      <c r="GYS25" s="443"/>
      <c r="GYT25" s="443"/>
      <c r="GYU25" s="443"/>
      <c r="GYV25" s="443"/>
      <c r="GYW25" s="443"/>
      <c r="GYX25" s="443"/>
      <c r="GYY25" s="443"/>
      <c r="GYZ25" s="443"/>
      <c r="GZA25" s="443"/>
      <c r="GZB25" s="443"/>
      <c r="GZC25" s="443"/>
      <c r="GZD25" s="443"/>
      <c r="GZE25" s="443"/>
      <c r="GZF25" s="443"/>
      <c r="GZG25" s="443"/>
      <c r="GZH25" s="443"/>
      <c r="GZI25" s="443"/>
      <c r="GZJ25" s="443"/>
      <c r="GZK25" s="443"/>
      <c r="GZL25" s="443"/>
      <c r="GZM25" s="443"/>
      <c r="GZN25" s="443"/>
      <c r="GZO25" s="443"/>
      <c r="GZP25" s="443"/>
      <c r="GZQ25" s="443"/>
      <c r="GZR25" s="443"/>
      <c r="GZS25" s="443"/>
      <c r="GZT25" s="443"/>
      <c r="GZU25" s="443"/>
      <c r="GZV25" s="443"/>
      <c r="GZW25" s="443"/>
      <c r="GZX25" s="443"/>
      <c r="GZY25" s="443"/>
      <c r="GZZ25" s="443"/>
      <c r="HAA25" s="443"/>
      <c r="HAB25" s="443"/>
      <c r="HAC25" s="443"/>
      <c r="HAD25" s="443"/>
      <c r="HAE25" s="443"/>
      <c r="HAF25" s="443"/>
      <c r="HAG25" s="443"/>
      <c r="HAH25" s="443"/>
      <c r="HAI25" s="443"/>
      <c r="HAJ25" s="443"/>
      <c r="HAK25" s="443"/>
      <c r="HAL25" s="443"/>
      <c r="HAM25" s="443"/>
      <c r="HAN25" s="443"/>
      <c r="HAO25" s="443"/>
      <c r="HAP25" s="443"/>
      <c r="HAQ25" s="443"/>
      <c r="HAR25" s="443"/>
      <c r="HAS25" s="443"/>
      <c r="HAT25" s="443"/>
      <c r="HAU25" s="443"/>
      <c r="HAV25" s="443"/>
      <c r="HAW25" s="443"/>
      <c r="HAX25" s="443"/>
      <c r="HAY25" s="443"/>
      <c r="HAZ25" s="443"/>
      <c r="HBA25" s="443"/>
      <c r="HBB25" s="443"/>
      <c r="HBC25" s="443"/>
      <c r="HBD25" s="443"/>
      <c r="HBE25" s="443"/>
      <c r="HBF25" s="443"/>
      <c r="HBG25" s="443"/>
      <c r="HBH25" s="443"/>
      <c r="HBI25" s="443"/>
      <c r="HBJ25" s="443"/>
      <c r="HBK25" s="443"/>
      <c r="HBL25" s="443"/>
      <c r="HBM25" s="443"/>
      <c r="HBN25" s="443"/>
      <c r="HBO25" s="443"/>
      <c r="HBP25" s="443"/>
      <c r="HBQ25" s="443"/>
      <c r="HBR25" s="443"/>
      <c r="HBS25" s="443"/>
      <c r="HBT25" s="443"/>
      <c r="HBU25" s="443"/>
      <c r="HBV25" s="443"/>
      <c r="HBW25" s="443"/>
      <c r="HBX25" s="443"/>
      <c r="HBY25" s="443"/>
      <c r="HBZ25" s="443"/>
      <c r="HCA25" s="443"/>
      <c r="HCB25" s="443"/>
      <c r="HCC25" s="443"/>
      <c r="HCD25" s="443"/>
      <c r="HCE25" s="443"/>
      <c r="HCF25" s="443"/>
      <c r="HCG25" s="443"/>
      <c r="HCH25" s="443"/>
      <c r="HCI25" s="443"/>
      <c r="HCJ25" s="443"/>
      <c r="HCK25" s="443"/>
      <c r="HCL25" s="443"/>
      <c r="HCM25" s="443"/>
      <c r="HCN25" s="443"/>
      <c r="HCO25" s="443"/>
      <c r="HCP25" s="443"/>
      <c r="HCQ25" s="443"/>
      <c r="HCR25" s="443"/>
      <c r="HCS25" s="443"/>
      <c r="HCT25" s="443"/>
      <c r="HCU25" s="443"/>
      <c r="HCV25" s="443"/>
      <c r="HCW25" s="443"/>
      <c r="HCX25" s="443"/>
      <c r="HCY25" s="443"/>
      <c r="HCZ25" s="443"/>
      <c r="HDA25" s="443"/>
      <c r="HDB25" s="443"/>
      <c r="HDC25" s="443"/>
      <c r="HDD25" s="443"/>
      <c r="HDE25" s="443"/>
      <c r="HDF25" s="443"/>
      <c r="HDG25" s="443"/>
      <c r="HDH25" s="443"/>
      <c r="HDI25" s="443"/>
      <c r="HDJ25" s="443"/>
      <c r="HDK25" s="443"/>
      <c r="HDL25" s="443"/>
      <c r="HDM25" s="443"/>
      <c r="HDN25" s="443"/>
      <c r="HDO25" s="443"/>
      <c r="HDP25" s="443"/>
      <c r="HDQ25" s="443"/>
      <c r="HDR25" s="443"/>
      <c r="HDS25" s="443"/>
      <c r="HDT25" s="443"/>
      <c r="HDU25" s="443"/>
      <c r="HDV25" s="443"/>
      <c r="HDW25" s="443"/>
      <c r="HDX25" s="443"/>
      <c r="HDY25" s="443"/>
      <c r="HDZ25" s="443"/>
      <c r="HEA25" s="443"/>
      <c r="HEB25" s="443"/>
      <c r="HEC25" s="443"/>
      <c r="HED25" s="443"/>
      <c r="HEE25" s="443"/>
      <c r="HEF25" s="443"/>
      <c r="HEG25" s="443"/>
      <c r="HEH25" s="443"/>
      <c r="HEI25" s="443"/>
      <c r="HEJ25" s="443"/>
      <c r="HEK25" s="443"/>
      <c r="HEL25" s="443"/>
      <c r="HEM25" s="443"/>
      <c r="HEN25" s="443"/>
      <c r="HEO25" s="443"/>
      <c r="HEP25" s="443"/>
      <c r="HEQ25" s="443"/>
      <c r="HER25" s="443"/>
      <c r="HES25" s="443"/>
      <c r="HET25" s="443"/>
      <c r="HEU25" s="443"/>
      <c r="HEV25" s="443"/>
      <c r="HEW25" s="443"/>
      <c r="HEX25" s="443"/>
      <c r="HEY25" s="443"/>
      <c r="HEZ25" s="443"/>
      <c r="HFA25" s="443"/>
      <c r="HFB25" s="443"/>
      <c r="HFC25" s="443"/>
      <c r="HFD25" s="443"/>
      <c r="HFE25" s="443"/>
      <c r="HFF25" s="443"/>
      <c r="HFG25" s="443"/>
      <c r="HFH25" s="443"/>
      <c r="HFI25" s="443"/>
      <c r="HFJ25" s="443"/>
      <c r="HFK25" s="443"/>
      <c r="HFL25" s="443"/>
      <c r="HFM25" s="443"/>
      <c r="HFN25" s="443"/>
      <c r="HFO25" s="443"/>
      <c r="HFP25" s="443"/>
      <c r="HFQ25" s="443"/>
      <c r="HFR25" s="443"/>
      <c r="HFS25" s="443"/>
      <c r="HFT25" s="443"/>
      <c r="HFU25" s="443"/>
      <c r="HFV25" s="443"/>
      <c r="HFW25" s="443"/>
      <c r="HFX25" s="443"/>
      <c r="HFY25" s="443"/>
      <c r="HFZ25" s="443"/>
      <c r="HGA25" s="443"/>
      <c r="HGB25" s="443"/>
      <c r="HGC25" s="443"/>
      <c r="HGD25" s="443"/>
      <c r="HGE25" s="443"/>
      <c r="HGF25" s="443"/>
      <c r="HGG25" s="443"/>
      <c r="HGH25" s="443"/>
      <c r="HGI25" s="443"/>
      <c r="HGJ25" s="443"/>
      <c r="HGK25" s="443"/>
      <c r="HGL25" s="443"/>
      <c r="HGM25" s="443"/>
      <c r="HGN25" s="443"/>
      <c r="HGO25" s="443"/>
      <c r="HGP25" s="443"/>
      <c r="HGQ25" s="443"/>
      <c r="HGR25" s="443"/>
      <c r="HGS25" s="443"/>
      <c r="HGT25" s="443"/>
      <c r="HGU25" s="443"/>
      <c r="HGV25" s="443"/>
      <c r="HGW25" s="443"/>
      <c r="HGX25" s="443"/>
      <c r="HGY25" s="443"/>
      <c r="HGZ25" s="443"/>
      <c r="HHA25" s="443"/>
      <c r="HHB25" s="443"/>
      <c r="HHC25" s="443"/>
      <c r="HHD25" s="443"/>
      <c r="HHE25" s="443"/>
      <c r="HHF25" s="443"/>
      <c r="HHG25" s="443"/>
      <c r="HHH25" s="443"/>
      <c r="HHI25" s="443"/>
      <c r="HHJ25" s="443"/>
      <c r="HHK25" s="443"/>
      <c r="HHL25" s="443"/>
      <c r="HHM25" s="443"/>
      <c r="HHN25" s="443"/>
      <c r="HHO25" s="443"/>
      <c r="HHP25" s="443"/>
      <c r="HHQ25" s="443"/>
      <c r="HHR25" s="443"/>
      <c r="HHS25" s="443"/>
      <c r="HHT25" s="443"/>
      <c r="HHU25" s="443"/>
      <c r="HHV25" s="443"/>
      <c r="HHW25" s="443"/>
      <c r="HHX25" s="443"/>
      <c r="HHY25" s="443"/>
      <c r="HHZ25" s="443"/>
      <c r="HIA25" s="443"/>
      <c r="HIB25" s="443"/>
      <c r="HIC25" s="443"/>
      <c r="HID25" s="443"/>
      <c r="HIE25" s="443"/>
      <c r="HIF25" s="443"/>
      <c r="HIG25" s="443"/>
      <c r="HIH25" s="443"/>
      <c r="HII25" s="443"/>
      <c r="HIJ25" s="443"/>
      <c r="HIK25" s="443"/>
      <c r="HIL25" s="443"/>
      <c r="HIM25" s="443"/>
      <c r="HIN25" s="443"/>
      <c r="HIO25" s="443"/>
      <c r="HIP25" s="443"/>
      <c r="HIQ25" s="443"/>
      <c r="HIR25" s="443"/>
      <c r="HIS25" s="443"/>
      <c r="HIT25" s="443"/>
      <c r="HIU25" s="443"/>
      <c r="HIV25" s="443"/>
      <c r="HIW25" s="443"/>
      <c r="HIX25" s="443"/>
      <c r="HIY25" s="443"/>
      <c r="HIZ25" s="443"/>
      <c r="HJA25" s="443"/>
      <c r="HJB25" s="443"/>
      <c r="HJC25" s="443"/>
      <c r="HJD25" s="443"/>
      <c r="HJE25" s="443"/>
      <c r="HJF25" s="443"/>
      <c r="HJG25" s="443"/>
      <c r="HJH25" s="443"/>
      <c r="HJI25" s="443"/>
      <c r="HJJ25" s="443"/>
      <c r="HJK25" s="443"/>
      <c r="HJL25" s="443"/>
      <c r="HJM25" s="443"/>
      <c r="HJN25" s="443"/>
      <c r="HJO25" s="443"/>
      <c r="HJP25" s="443"/>
      <c r="HJQ25" s="443"/>
      <c r="HJR25" s="443"/>
      <c r="HJS25" s="443"/>
      <c r="HJT25" s="443"/>
      <c r="HJU25" s="443"/>
      <c r="HJV25" s="443"/>
      <c r="HJW25" s="443"/>
      <c r="HJX25" s="443"/>
      <c r="HJY25" s="443"/>
      <c r="HJZ25" s="443"/>
      <c r="HKA25" s="443"/>
      <c r="HKB25" s="443"/>
      <c r="HKC25" s="443"/>
      <c r="HKD25" s="443"/>
      <c r="HKE25" s="443"/>
      <c r="HKF25" s="443"/>
      <c r="HKG25" s="443"/>
      <c r="HKH25" s="443"/>
      <c r="HKI25" s="443"/>
      <c r="HKJ25" s="443"/>
      <c r="HKK25" s="443"/>
      <c r="HKL25" s="443"/>
      <c r="HKM25" s="443"/>
      <c r="HKN25" s="443"/>
      <c r="HKO25" s="443"/>
      <c r="HKP25" s="443"/>
      <c r="HKQ25" s="443"/>
      <c r="HKR25" s="443"/>
      <c r="HKS25" s="443"/>
      <c r="HKT25" s="443"/>
      <c r="HKU25" s="443"/>
      <c r="HKV25" s="443"/>
      <c r="HKW25" s="443"/>
      <c r="HKX25" s="443"/>
      <c r="HKY25" s="443"/>
      <c r="HKZ25" s="443"/>
      <c r="HLA25" s="443"/>
      <c r="HLB25" s="443"/>
      <c r="HLC25" s="443"/>
      <c r="HLD25" s="443"/>
      <c r="HLE25" s="443"/>
      <c r="HLF25" s="443"/>
      <c r="HLG25" s="443"/>
      <c r="HLH25" s="443"/>
      <c r="HLI25" s="443"/>
      <c r="HLJ25" s="443"/>
      <c r="HLK25" s="443"/>
      <c r="HLL25" s="443"/>
      <c r="HLM25" s="443"/>
      <c r="HLN25" s="443"/>
      <c r="HLO25" s="443"/>
      <c r="HLP25" s="443"/>
      <c r="HLQ25" s="443"/>
      <c r="HLR25" s="443"/>
      <c r="HLS25" s="443"/>
      <c r="HLT25" s="443"/>
      <c r="HLU25" s="443"/>
      <c r="HLV25" s="443"/>
      <c r="HLW25" s="443"/>
      <c r="HLX25" s="443"/>
      <c r="HLY25" s="443"/>
      <c r="HLZ25" s="443"/>
      <c r="HMA25" s="443"/>
      <c r="HMB25" s="443"/>
      <c r="HMC25" s="443"/>
      <c r="HMD25" s="443"/>
      <c r="HME25" s="443"/>
      <c r="HMF25" s="443"/>
      <c r="HMG25" s="443"/>
      <c r="HMH25" s="443"/>
      <c r="HMI25" s="443"/>
      <c r="HMJ25" s="443"/>
      <c r="HMK25" s="443"/>
      <c r="HML25" s="443"/>
      <c r="HMM25" s="443"/>
      <c r="HMN25" s="443"/>
      <c r="HMO25" s="443"/>
      <c r="HMP25" s="443"/>
      <c r="HMQ25" s="443"/>
      <c r="HMR25" s="443"/>
      <c r="HMS25" s="443"/>
      <c r="HMT25" s="443"/>
      <c r="HMU25" s="443"/>
      <c r="HMV25" s="443"/>
      <c r="HMW25" s="443"/>
      <c r="HMX25" s="443"/>
      <c r="HMY25" s="443"/>
      <c r="HMZ25" s="443"/>
      <c r="HNA25" s="443"/>
      <c r="HNB25" s="443"/>
      <c r="HNC25" s="443"/>
      <c r="HND25" s="443"/>
      <c r="HNE25" s="443"/>
      <c r="HNF25" s="443"/>
      <c r="HNG25" s="443"/>
      <c r="HNH25" s="443"/>
      <c r="HNI25" s="443"/>
      <c r="HNJ25" s="443"/>
      <c r="HNK25" s="443"/>
      <c r="HNL25" s="443"/>
      <c r="HNM25" s="443"/>
      <c r="HNN25" s="443"/>
      <c r="HNO25" s="443"/>
      <c r="HNP25" s="443"/>
      <c r="HNQ25" s="443"/>
      <c r="HNR25" s="443"/>
      <c r="HNS25" s="443"/>
      <c r="HNT25" s="443"/>
      <c r="HNU25" s="443"/>
      <c r="HNV25" s="443"/>
      <c r="HNW25" s="443"/>
      <c r="HNX25" s="443"/>
      <c r="HNY25" s="443"/>
      <c r="HNZ25" s="443"/>
      <c r="HOA25" s="443"/>
      <c r="HOB25" s="443"/>
      <c r="HOC25" s="443"/>
      <c r="HOD25" s="443"/>
      <c r="HOE25" s="443"/>
      <c r="HOF25" s="443"/>
      <c r="HOG25" s="443"/>
      <c r="HOH25" s="443"/>
      <c r="HOI25" s="443"/>
      <c r="HOJ25" s="443"/>
      <c r="HOK25" s="443"/>
      <c r="HOL25" s="443"/>
      <c r="HOM25" s="443"/>
      <c r="HON25" s="443"/>
      <c r="HOO25" s="443"/>
      <c r="HOP25" s="443"/>
      <c r="HOQ25" s="443"/>
      <c r="HOR25" s="443"/>
      <c r="HOS25" s="443"/>
      <c r="HOT25" s="443"/>
      <c r="HOU25" s="443"/>
      <c r="HOV25" s="443"/>
      <c r="HOW25" s="443"/>
      <c r="HOX25" s="443"/>
      <c r="HOY25" s="443"/>
      <c r="HOZ25" s="443"/>
      <c r="HPA25" s="443"/>
      <c r="HPB25" s="443"/>
      <c r="HPC25" s="443"/>
      <c r="HPD25" s="443"/>
      <c r="HPE25" s="443"/>
      <c r="HPF25" s="443"/>
      <c r="HPG25" s="443"/>
      <c r="HPH25" s="443"/>
      <c r="HPI25" s="443"/>
      <c r="HPJ25" s="443"/>
      <c r="HPK25" s="443"/>
      <c r="HPL25" s="443"/>
      <c r="HPM25" s="443"/>
      <c r="HPN25" s="443"/>
      <c r="HPO25" s="443"/>
      <c r="HPP25" s="443"/>
      <c r="HPQ25" s="443"/>
      <c r="HPR25" s="443"/>
      <c r="HPS25" s="443"/>
      <c r="HPT25" s="443"/>
      <c r="HPU25" s="443"/>
      <c r="HPV25" s="443"/>
      <c r="HPW25" s="443"/>
      <c r="HPX25" s="443"/>
      <c r="HPY25" s="443"/>
      <c r="HPZ25" s="443"/>
      <c r="HQA25" s="443"/>
      <c r="HQB25" s="443"/>
      <c r="HQC25" s="443"/>
      <c r="HQD25" s="443"/>
      <c r="HQE25" s="443"/>
      <c r="HQF25" s="443"/>
      <c r="HQG25" s="443"/>
      <c r="HQH25" s="443"/>
      <c r="HQI25" s="443"/>
      <c r="HQJ25" s="443"/>
      <c r="HQK25" s="443"/>
      <c r="HQL25" s="443"/>
      <c r="HQM25" s="443"/>
      <c r="HQN25" s="443"/>
      <c r="HQO25" s="443"/>
      <c r="HQP25" s="443"/>
      <c r="HQQ25" s="443"/>
      <c r="HQR25" s="443"/>
      <c r="HQS25" s="443"/>
      <c r="HQT25" s="443"/>
      <c r="HQU25" s="443"/>
      <c r="HQV25" s="443"/>
      <c r="HQW25" s="443"/>
      <c r="HQX25" s="443"/>
      <c r="HQY25" s="443"/>
      <c r="HQZ25" s="443"/>
      <c r="HRA25" s="443"/>
      <c r="HRB25" s="443"/>
      <c r="HRC25" s="443"/>
      <c r="HRD25" s="443"/>
      <c r="HRE25" s="443"/>
      <c r="HRF25" s="443"/>
      <c r="HRG25" s="443"/>
      <c r="HRH25" s="443"/>
      <c r="HRI25" s="443"/>
      <c r="HRJ25" s="443"/>
      <c r="HRK25" s="443"/>
      <c r="HRL25" s="443"/>
      <c r="HRM25" s="443"/>
      <c r="HRN25" s="443"/>
      <c r="HRO25" s="443"/>
      <c r="HRP25" s="443"/>
      <c r="HRQ25" s="443"/>
      <c r="HRR25" s="443"/>
      <c r="HRS25" s="443"/>
      <c r="HRT25" s="443"/>
      <c r="HRU25" s="443"/>
      <c r="HRV25" s="443"/>
      <c r="HRW25" s="443"/>
      <c r="HRX25" s="443"/>
      <c r="HRY25" s="443"/>
      <c r="HRZ25" s="443"/>
      <c r="HSA25" s="443"/>
      <c r="HSB25" s="443"/>
      <c r="HSC25" s="443"/>
      <c r="HSD25" s="443"/>
      <c r="HSE25" s="443"/>
      <c r="HSF25" s="443"/>
      <c r="HSG25" s="443"/>
      <c r="HSH25" s="443"/>
      <c r="HSI25" s="443"/>
      <c r="HSJ25" s="443"/>
      <c r="HSK25" s="443"/>
      <c r="HSL25" s="443"/>
      <c r="HSM25" s="443"/>
      <c r="HSN25" s="443"/>
      <c r="HSO25" s="443"/>
      <c r="HSP25" s="443"/>
      <c r="HSQ25" s="443"/>
      <c r="HSR25" s="443"/>
      <c r="HSS25" s="443"/>
      <c r="HST25" s="443"/>
      <c r="HSU25" s="443"/>
      <c r="HSV25" s="443"/>
      <c r="HSW25" s="443"/>
      <c r="HSX25" s="443"/>
      <c r="HSY25" s="443"/>
      <c r="HSZ25" s="443"/>
      <c r="HTA25" s="443"/>
      <c r="HTB25" s="443"/>
      <c r="HTC25" s="443"/>
      <c r="HTD25" s="443"/>
      <c r="HTE25" s="443"/>
      <c r="HTF25" s="443"/>
      <c r="HTG25" s="443"/>
      <c r="HTH25" s="443"/>
      <c r="HTI25" s="443"/>
      <c r="HTJ25" s="443"/>
      <c r="HTK25" s="443"/>
      <c r="HTL25" s="443"/>
      <c r="HTM25" s="443"/>
      <c r="HTN25" s="443"/>
      <c r="HTO25" s="443"/>
      <c r="HTP25" s="443"/>
      <c r="HTQ25" s="443"/>
      <c r="HTR25" s="443"/>
      <c r="HTS25" s="443"/>
      <c r="HTT25" s="443"/>
      <c r="HTU25" s="443"/>
      <c r="HTV25" s="443"/>
      <c r="HTW25" s="443"/>
      <c r="HTX25" s="443"/>
      <c r="HTY25" s="443"/>
      <c r="HTZ25" s="443"/>
      <c r="HUA25" s="443"/>
      <c r="HUB25" s="443"/>
      <c r="HUC25" s="443"/>
      <c r="HUD25" s="443"/>
      <c r="HUE25" s="443"/>
      <c r="HUF25" s="443"/>
      <c r="HUG25" s="443"/>
      <c r="HUH25" s="443"/>
      <c r="HUI25" s="443"/>
      <c r="HUJ25" s="443"/>
      <c r="HUK25" s="443"/>
      <c r="HUL25" s="443"/>
      <c r="HUM25" s="443"/>
      <c r="HUN25" s="443"/>
      <c r="HUO25" s="443"/>
      <c r="HUP25" s="443"/>
      <c r="HUQ25" s="443"/>
      <c r="HUR25" s="443"/>
      <c r="HUS25" s="443"/>
      <c r="HUT25" s="443"/>
      <c r="HUU25" s="443"/>
      <c r="HUV25" s="443"/>
      <c r="HUW25" s="443"/>
      <c r="HUX25" s="443"/>
      <c r="HUY25" s="443"/>
      <c r="HUZ25" s="443"/>
      <c r="HVA25" s="443"/>
      <c r="HVB25" s="443"/>
      <c r="HVC25" s="443"/>
      <c r="HVD25" s="443"/>
      <c r="HVE25" s="443"/>
      <c r="HVF25" s="443"/>
      <c r="HVG25" s="443"/>
      <c r="HVH25" s="443"/>
      <c r="HVI25" s="443"/>
      <c r="HVJ25" s="443"/>
      <c r="HVK25" s="443"/>
      <c r="HVL25" s="443"/>
      <c r="HVM25" s="443"/>
      <c r="HVN25" s="443"/>
      <c r="HVO25" s="443"/>
      <c r="HVP25" s="443"/>
      <c r="HVQ25" s="443"/>
      <c r="HVR25" s="443"/>
      <c r="HVS25" s="443"/>
      <c r="HVT25" s="443"/>
      <c r="HVU25" s="443"/>
      <c r="HVV25" s="443"/>
      <c r="HVW25" s="443"/>
      <c r="HVX25" s="443"/>
      <c r="HVY25" s="443"/>
      <c r="HVZ25" s="443"/>
      <c r="HWA25" s="443"/>
      <c r="HWB25" s="443"/>
      <c r="HWC25" s="443"/>
      <c r="HWD25" s="443"/>
      <c r="HWE25" s="443"/>
      <c r="HWF25" s="443"/>
      <c r="HWG25" s="443"/>
      <c r="HWH25" s="443"/>
      <c r="HWI25" s="443"/>
      <c r="HWJ25" s="443"/>
      <c r="HWK25" s="443"/>
      <c r="HWL25" s="443"/>
      <c r="HWM25" s="443"/>
      <c r="HWN25" s="443"/>
      <c r="HWO25" s="443"/>
      <c r="HWP25" s="443"/>
      <c r="HWQ25" s="443"/>
      <c r="HWR25" s="443"/>
      <c r="HWS25" s="443"/>
      <c r="HWT25" s="443"/>
      <c r="HWU25" s="443"/>
      <c r="HWV25" s="443"/>
      <c r="HWW25" s="443"/>
      <c r="HWX25" s="443"/>
      <c r="HWY25" s="443"/>
      <c r="HWZ25" s="443"/>
      <c r="HXA25" s="443"/>
      <c r="HXB25" s="443"/>
      <c r="HXC25" s="443"/>
      <c r="HXD25" s="443"/>
      <c r="HXE25" s="443"/>
      <c r="HXF25" s="443"/>
      <c r="HXG25" s="443"/>
      <c r="HXH25" s="443"/>
      <c r="HXI25" s="443"/>
      <c r="HXJ25" s="443"/>
      <c r="HXK25" s="443"/>
      <c r="HXL25" s="443"/>
      <c r="HXM25" s="443"/>
      <c r="HXN25" s="443"/>
      <c r="HXO25" s="443"/>
      <c r="HXP25" s="443"/>
      <c r="HXQ25" s="443"/>
      <c r="HXR25" s="443"/>
      <c r="HXS25" s="443"/>
      <c r="HXT25" s="443"/>
      <c r="HXU25" s="443"/>
      <c r="HXV25" s="443"/>
      <c r="HXW25" s="443"/>
      <c r="HXX25" s="443"/>
      <c r="HXY25" s="443"/>
      <c r="HXZ25" s="443"/>
      <c r="HYA25" s="443"/>
      <c r="HYB25" s="443"/>
      <c r="HYC25" s="443"/>
      <c r="HYD25" s="443"/>
      <c r="HYE25" s="443"/>
      <c r="HYF25" s="443"/>
      <c r="HYG25" s="443"/>
      <c r="HYH25" s="443"/>
      <c r="HYI25" s="443"/>
      <c r="HYJ25" s="443"/>
      <c r="HYK25" s="443"/>
      <c r="HYL25" s="443"/>
      <c r="HYM25" s="443"/>
      <c r="HYN25" s="443"/>
      <c r="HYO25" s="443"/>
      <c r="HYP25" s="443"/>
      <c r="HYQ25" s="443"/>
      <c r="HYR25" s="443"/>
      <c r="HYS25" s="443"/>
      <c r="HYT25" s="443"/>
      <c r="HYU25" s="443"/>
      <c r="HYV25" s="443"/>
      <c r="HYW25" s="443"/>
      <c r="HYX25" s="443"/>
      <c r="HYY25" s="443"/>
      <c r="HYZ25" s="443"/>
      <c r="HZA25" s="443"/>
      <c r="HZB25" s="443"/>
      <c r="HZC25" s="443"/>
      <c r="HZD25" s="443"/>
      <c r="HZE25" s="443"/>
      <c r="HZF25" s="443"/>
      <c r="HZG25" s="443"/>
      <c r="HZH25" s="443"/>
      <c r="HZI25" s="443"/>
      <c r="HZJ25" s="443"/>
      <c r="HZK25" s="443"/>
      <c r="HZL25" s="443"/>
      <c r="HZM25" s="443"/>
      <c r="HZN25" s="443"/>
      <c r="HZO25" s="443"/>
      <c r="HZP25" s="443"/>
      <c r="HZQ25" s="443"/>
      <c r="HZR25" s="443"/>
      <c r="HZS25" s="443"/>
      <c r="HZT25" s="443"/>
      <c r="HZU25" s="443"/>
      <c r="HZV25" s="443"/>
      <c r="HZW25" s="443"/>
      <c r="HZX25" s="443"/>
      <c r="HZY25" s="443"/>
      <c r="HZZ25" s="443"/>
      <c r="IAA25" s="443"/>
      <c r="IAB25" s="443"/>
      <c r="IAC25" s="443"/>
      <c r="IAD25" s="443"/>
      <c r="IAE25" s="443"/>
      <c r="IAF25" s="443"/>
      <c r="IAG25" s="443"/>
      <c r="IAH25" s="443"/>
      <c r="IAI25" s="443"/>
      <c r="IAJ25" s="443"/>
      <c r="IAK25" s="443"/>
      <c r="IAL25" s="443"/>
      <c r="IAM25" s="443"/>
      <c r="IAN25" s="443"/>
      <c r="IAO25" s="443"/>
      <c r="IAP25" s="443"/>
      <c r="IAQ25" s="443"/>
      <c r="IAR25" s="443"/>
      <c r="IAS25" s="443"/>
      <c r="IAT25" s="443"/>
      <c r="IAU25" s="443"/>
      <c r="IAV25" s="443"/>
      <c r="IAW25" s="443"/>
      <c r="IAX25" s="443"/>
      <c r="IAY25" s="443"/>
      <c r="IAZ25" s="443"/>
      <c r="IBA25" s="443"/>
      <c r="IBB25" s="443"/>
      <c r="IBC25" s="443"/>
      <c r="IBD25" s="443"/>
      <c r="IBE25" s="443"/>
      <c r="IBF25" s="443"/>
      <c r="IBG25" s="443"/>
      <c r="IBH25" s="443"/>
      <c r="IBI25" s="443"/>
      <c r="IBJ25" s="443"/>
      <c r="IBK25" s="443"/>
      <c r="IBL25" s="443"/>
      <c r="IBM25" s="443"/>
      <c r="IBN25" s="443"/>
      <c r="IBO25" s="443"/>
      <c r="IBP25" s="443"/>
      <c r="IBQ25" s="443"/>
      <c r="IBR25" s="443"/>
      <c r="IBS25" s="443"/>
      <c r="IBT25" s="443"/>
      <c r="IBU25" s="443"/>
      <c r="IBV25" s="443"/>
      <c r="IBW25" s="443"/>
      <c r="IBX25" s="443"/>
      <c r="IBY25" s="443"/>
      <c r="IBZ25" s="443"/>
      <c r="ICA25" s="443"/>
      <c r="ICB25" s="443"/>
      <c r="ICC25" s="443"/>
      <c r="ICD25" s="443"/>
      <c r="ICE25" s="443"/>
      <c r="ICF25" s="443"/>
      <c r="ICG25" s="443"/>
      <c r="ICH25" s="443"/>
      <c r="ICI25" s="443"/>
      <c r="ICJ25" s="443"/>
      <c r="ICK25" s="443"/>
      <c r="ICL25" s="443"/>
      <c r="ICM25" s="443"/>
      <c r="ICN25" s="443"/>
      <c r="ICO25" s="443"/>
      <c r="ICP25" s="443"/>
      <c r="ICQ25" s="443"/>
      <c r="ICR25" s="443"/>
      <c r="ICS25" s="443"/>
      <c r="ICT25" s="443"/>
      <c r="ICU25" s="443"/>
      <c r="ICV25" s="443"/>
      <c r="ICW25" s="443"/>
      <c r="ICX25" s="443"/>
      <c r="ICY25" s="443"/>
      <c r="ICZ25" s="443"/>
      <c r="IDA25" s="443"/>
      <c r="IDB25" s="443"/>
      <c r="IDC25" s="443"/>
      <c r="IDD25" s="443"/>
      <c r="IDE25" s="443"/>
      <c r="IDF25" s="443"/>
      <c r="IDG25" s="443"/>
      <c r="IDH25" s="443"/>
      <c r="IDI25" s="443"/>
      <c r="IDJ25" s="443"/>
      <c r="IDK25" s="443"/>
      <c r="IDL25" s="443"/>
      <c r="IDM25" s="443"/>
      <c r="IDN25" s="443"/>
      <c r="IDO25" s="443"/>
      <c r="IDP25" s="443"/>
      <c r="IDQ25" s="443"/>
      <c r="IDR25" s="443"/>
      <c r="IDS25" s="443"/>
      <c r="IDT25" s="443"/>
      <c r="IDU25" s="443"/>
      <c r="IDV25" s="443"/>
      <c r="IDW25" s="443"/>
      <c r="IDX25" s="443"/>
      <c r="IDY25" s="443"/>
      <c r="IDZ25" s="443"/>
      <c r="IEA25" s="443"/>
      <c r="IEB25" s="443"/>
      <c r="IEC25" s="443"/>
      <c r="IED25" s="443"/>
      <c r="IEE25" s="443"/>
      <c r="IEF25" s="443"/>
      <c r="IEG25" s="443"/>
      <c r="IEH25" s="443"/>
      <c r="IEI25" s="443"/>
      <c r="IEJ25" s="443"/>
      <c r="IEK25" s="443"/>
      <c r="IEL25" s="443"/>
      <c r="IEM25" s="443"/>
      <c r="IEN25" s="443"/>
      <c r="IEO25" s="443"/>
      <c r="IEP25" s="443"/>
      <c r="IEQ25" s="443"/>
      <c r="IER25" s="443"/>
      <c r="IES25" s="443"/>
      <c r="IET25" s="443"/>
      <c r="IEU25" s="443"/>
      <c r="IEV25" s="443"/>
      <c r="IEW25" s="443"/>
      <c r="IEX25" s="443"/>
      <c r="IEY25" s="443"/>
      <c r="IEZ25" s="443"/>
      <c r="IFA25" s="443"/>
      <c r="IFB25" s="443"/>
      <c r="IFC25" s="443"/>
      <c r="IFD25" s="443"/>
      <c r="IFE25" s="443"/>
      <c r="IFF25" s="443"/>
      <c r="IFG25" s="443"/>
      <c r="IFH25" s="443"/>
      <c r="IFI25" s="443"/>
      <c r="IFJ25" s="443"/>
      <c r="IFK25" s="443"/>
      <c r="IFL25" s="443"/>
      <c r="IFM25" s="443"/>
      <c r="IFN25" s="443"/>
      <c r="IFO25" s="443"/>
      <c r="IFP25" s="443"/>
      <c r="IFQ25" s="443"/>
      <c r="IFR25" s="443"/>
      <c r="IFS25" s="443"/>
      <c r="IFT25" s="443"/>
      <c r="IFU25" s="443"/>
      <c r="IFV25" s="443"/>
      <c r="IFW25" s="443"/>
      <c r="IFX25" s="443"/>
      <c r="IFY25" s="443"/>
      <c r="IFZ25" s="443"/>
      <c r="IGA25" s="443"/>
      <c r="IGB25" s="443"/>
      <c r="IGC25" s="443"/>
      <c r="IGD25" s="443"/>
      <c r="IGE25" s="443"/>
      <c r="IGF25" s="443"/>
      <c r="IGG25" s="443"/>
      <c r="IGH25" s="443"/>
      <c r="IGI25" s="443"/>
      <c r="IGJ25" s="443"/>
      <c r="IGK25" s="443"/>
      <c r="IGL25" s="443"/>
      <c r="IGM25" s="443"/>
      <c r="IGN25" s="443"/>
      <c r="IGO25" s="443"/>
      <c r="IGP25" s="443"/>
      <c r="IGQ25" s="443"/>
      <c r="IGR25" s="443"/>
      <c r="IGS25" s="443"/>
      <c r="IGT25" s="443"/>
      <c r="IGU25" s="443"/>
      <c r="IGV25" s="443"/>
      <c r="IGW25" s="443"/>
      <c r="IGX25" s="443"/>
      <c r="IGY25" s="443"/>
      <c r="IGZ25" s="443"/>
      <c r="IHA25" s="443"/>
      <c r="IHB25" s="443"/>
      <c r="IHC25" s="443"/>
      <c r="IHD25" s="443"/>
      <c r="IHE25" s="443"/>
      <c r="IHF25" s="443"/>
      <c r="IHG25" s="443"/>
      <c r="IHH25" s="443"/>
      <c r="IHI25" s="443"/>
      <c r="IHJ25" s="443"/>
      <c r="IHK25" s="443"/>
      <c r="IHL25" s="443"/>
      <c r="IHM25" s="443"/>
      <c r="IHN25" s="443"/>
      <c r="IHO25" s="443"/>
      <c r="IHP25" s="443"/>
      <c r="IHQ25" s="443"/>
      <c r="IHR25" s="443"/>
      <c r="IHS25" s="443"/>
      <c r="IHT25" s="443"/>
      <c r="IHU25" s="443"/>
      <c r="IHV25" s="443"/>
      <c r="IHW25" s="443"/>
      <c r="IHX25" s="443"/>
      <c r="IHY25" s="443"/>
      <c r="IHZ25" s="443"/>
      <c r="IIA25" s="443"/>
      <c r="IIB25" s="443"/>
      <c r="IIC25" s="443"/>
      <c r="IID25" s="443"/>
      <c r="IIE25" s="443"/>
      <c r="IIF25" s="443"/>
      <c r="IIG25" s="443"/>
      <c r="IIH25" s="443"/>
      <c r="III25" s="443"/>
      <c r="IIJ25" s="443"/>
      <c r="IIK25" s="443"/>
      <c r="IIL25" s="443"/>
      <c r="IIM25" s="443"/>
      <c r="IIN25" s="443"/>
      <c r="IIO25" s="443"/>
      <c r="IIP25" s="443"/>
      <c r="IIQ25" s="443"/>
      <c r="IIR25" s="443"/>
      <c r="IIS25" s="443"/>
      <c r="IIT25" s="443"/>
      <c r="IIU25" s="443"/>
      <c r="IIV25" s="443"/>
      <c r="IIW25" s="443"/>
      <c r="IIX25" s="443"/>
      <c r="IIY25" s="443"/>
      <c r="IIZ25" s="443"/>
      <c r="IJA25" s="443"/>
      <c r="IJB25" s="443"/>
      <c r="IJC25" s="443"/>
      <c r="IJD25" s="443"/>
      <c r="IJE25" s="443"/>
      <c r="IJF25" s="443"/>
      <c r="IJG25" s="443"/>
      <c r="IJH25" s="443"/>
      <c r="IJI25" s="443"/>
      <c r="IJJ25" s="443"/>
      <c r="IJK25" s="443"/>
      <c r="IJL25" s="443"/>
      <c r="IJM25" s="443"/>
      <c r="IJN25" s="443"/>
      <c r="IJO25" s="443"/>
      <c r="IJP25" s="443"/>
      <c r="IJQ25" s="443"/>
      <c r="IJR25" s="443"/>
      <c r="IJS25" s="443"/>
      <c r="IJT25" s="443"/>
      <c r="IJU25" s="443"/>
      <c r="IJV25" s="443"/>
      <c r="IJW25" s="443"/>
      <c r="IJX25" s="443"/>
      <c r="IJY25" s="443"/>
      <c r="IJZ25" s="443"/>
      <c r="IKA25" s="443"/>
      <c r="IKB25" s="443"/>
      <c r="IKC25" s="443"/>
      <c r="IKD25" s="443"/>
      <c r="IKE25" s="443"/>
      <c r="IKF25" s="443"/>
      <c r="IKG25" s="443"/>
      <c r="IKH25" s="443"/>
      <c r="IKI25" s="443"/>
      <c r="IKJ25" s="443"/>
      <c r="IKK25" s="443"/>
      <c r="IKL25" s="443"/>
      <c r="IKM25" s="443"/>
      <c r="IKN25" s="443"/>
      <c r="IKO25" s="443"/>
      <c r="IKP25" s="443"/>
      <c r="IKQ25" s="443"/>
      <c r="IKR25" s="443"/>
      <c r="IKS25" s="443"/>
      <c r="IKT25" s="443"/>
      <c r="IKU25" s="443"/>
      <c r="IKV25" s="443"/>
      <c r="IKW25" s="443"/>
      <c r="IKX25" s="443"/>
      <c r="IKY25" s="443"/>
      <c r="IKZ25" s="443"/>
      <c r="ILA25" s="443"/>
      <c r="ILB25" s="443"/>
      <c r="ILC25" s="443"/>
      <c r="ILD25" s="443"/>
      <c r="ILE25" s="443"/>
      <c r="ILF25" s="443"/>
      <c r="ILG25" s="443"/>
      <c r="ILH25" s="443"/>
      <c r="ILI25" s="443"/>
      <c r="ILJ25" s="443"/>
      <c r="ILK25" s="443"/>
      <c r="ILL25" s="443"/>
      <c r="ILM25" s="443"/>
      <c r="ILN25" s="443"/>
      <c r="ILO25" s="443"/>
      <c r="ILP25" s="443"/>
      <c r="ILQ25" s="443"/>
      <c r="ILR25" s="443"/>
      <c r="ILS25" s="443"/>
      <c r="ILT25" s="443"/>
      <c r="ILU25" s="443"/>
      <c r="ILV25" s="443"/>
      <c r="ILW25" s="443"/>
      <c r="ILX25" s="443"/>
      <c r="ILY25" s="443"/>
      <c r="ILZ25" s="443"/>
      <c r="IMA25" s="443"/>
      <c r="IMB25" s="443"/>
      <c r="IMC25" s="443"/>
      <c r="IMD25" s="443"/>
      <c r="IME25" s="443"/>
      <c r="IMF25" s="443"/>
      <c r="IMG25" s="443"/>
      <c r="IMH25" s="443"/>
      <c r="IMI25" s="443"/>
      <c r="IMJ25" s="443"/>
      <c r="IMK25" s="443"/>
      <c r="IML25" s="443"/>
      <c r="IMM25" s="443"/>
      <c r="IMN25" s="443"/>
      <c r="IMO25" s="443"/>
      <c r="IMP25" s="443"/>
      <c r="IMQ25" s="443"/>
      <c r="IMR25" s="443"/>
      <c r="IMS25" s="443"/>
      <c r="IMT25" s="443"/>
      <c r="IMU25" s="443"/>
      <c r="IMV25" s="443"/>
      <c r="IMW25" s="443"/>
      <c r="IMX25" s="443"/>
      <c r="IMY25" s="443"/>
      <c r="IMZ25" s="443"/>
      <c r="INA25" s="443"/>
      <c r="INB25" s="443"/>
      <c r="INC25" s="443"/>
      <c r="IND25" s="443"/>
      <c r="INE25" s="443"/>
      <c r="INF25" s="443"/>
      <c r="ING25" s="443"/>
      <c r="INH25" s="443"/>
      <c r="INI25" s="443"/>
      <c r="INJ25" s="443"/>
      <c r="INK25" s="443"/>
      <c r="INL25" s="443"/>
      <c r="INM25" s="443"/>
      <c r="INN25" s="443"/>
      <c r="INO25" s="443"/>
      <c r="INP25" s="443"/>
      <c r="INQ25" s="443"/>
      <c r="INR25" s="443"/>
      <c r="INS25" s="443"/>
      <c r="INT25" s="443"/>
      <c r="INU25" s="443"/>
      <c r="INV25" s="443"/>
      <c r="INW25" s="443"/>
      <c r="INX25" s="443"/>
      <c r="INY25" s="443"/>
      <c r="INZ25" s="443"/>
      <c r="IOA25" s="443"/>
      <c r="IOB25" s="443"/>
      <c r="IOC25" s="443"/>
      <c r="IOD25" s="443"/>
      <c r="IOE25" s="443"/>
      <c r="IOF25" s="443"/>
      <c r="IOG25" s="443"/>
      <c r="IOH25" s="443"/>
      <c r="IOI25" s="443"/>
      <c r="IOJ25" s="443"/>
      <c r="IOK25" s="443"/>
      <c r="IOL25" s="443"/>
      <c r="IOM25" s="443"/>
      <c r="ION25" s="443"/>
      <c r="IOO25" s="443"/>
      <c r="IOP25" s="443"/>
      <c r="IOQ25" s="443"/>
      <c r="IOR25" s="443"/>
      <c r="IOS25" s="443"/>
      <c r="IOT25" s="443"/>
      <c r="IOU25" s="443"/>
      <c r="IOV25" s="443"/>
      <c r="IOW25" s="443"/>
      <c r="IOX25" s="443"/>
      <c r="IOY25" s="443"/>
      <c r="IOZ25" s="443"/>
      <c r="IPA25" s="443"/>
      <c r="IPB25" s="443"/>
      <c r="IPC25" s="443"/>
      <c r="IPD25" s="443"/>
      <c r="IPE25" s="443"/>
      <c r="IPF25" s="443"/>
      <c r="IPG25" s="443"/>
      <c r="IPH25" s="443"/>
      <c r="IPI25" s="443"/>
      <c r="IPJ25" s="443"/>
      <c r="IPK25" s="443"/>
      <c r="IPL25" s="443"/>
      <c r="IPM25" s="443"/>
      <c r="IPN25" s="443"/>
      <c r="IPO25" s="443"/>
      <c r="IPP25" s="443"/>
      <c r="IPQ25" s="443"/>
      <c r="IPR25" s="443"/>
      <c r="IPS25" s="443"/>
      <c r="IPT25" s="443"/>
      <c r="IPU25" s="443"/>
      <c r="IPV25" s="443"/>
      <c r="IPW25" s="443"/>
      <c r="IPX25" s="443"/>
      <c r="IPY25" s="443"/>
      <c r="IPZ25" s="443"/>
      <c r="IQA25" s="443"/>
      <c r="IQB25" s="443"/>
      <c r="IQC25" s="443"/>
      <c r="IQD25" s="443"/>
      <c r="IQE25" s="443"/>
      <c r="IQF25" s="443"/>
      <c r="IQG25" s="443"/>
      <c r="IQH25" s="443"/>
      <c r="IQI25" s="443"/>
      <c r="IQJ25" s="443"/>
      <c r="IQK25" s="443"/>
      <c r="IQL25" s="443"/>
      <c r="IQM25" s="443"/>
      <c r="IQN25" s="443"/>
      <c r="IQO25" s="443"/>
      <c r="IQP25" s="443"/>
      <c r="IQQ25" s="443"/>
      <c r="IQR25" s="443"/>
      <c r="IQS25" s="443"/>
      <c r="IQT25" s="443"/>
      <c r="IQU25" s="443"/>
      <c r="IQV25" s="443"/>
      <c r="IQW25" s="443"/>
      <c r="IQX25" s="443"/>
      <c r="IQY25" s="443"/>
      <c r="IQZ25" s="443"/>
      <c r="IRA25" s="443"/>
      <c r="IRB25" s="443"/>
      <c r="IRC25" s="443"/>
      <c r="IRD25" s="443"/>
      <c r="IRE25" s="443"/>
      <c r="IRF25" s="443"/>
      <c r="IRG25" s="443"/>
      <c r="IRH25" s="443"/>
      <c r="IRI25" s="443"/>
      <c r="IRJ25" s="443"/>
      <c r="IRK25" s="443"/>
      <c r="IRL25" s="443"/>
      <c r="IRM25" s="443"/>
      <c r="IRN25" s="443"/>
      <c r="IRO25" s="443"/>
      <c r="IRP25" s="443"/>
      <c r="IRQ25" s="443"/>
      <c r="IRR25" s="443"/>
      <c r="IRS25" s="443"/>
      <c r="IRT25" s="443"/>
      <c r="IRU25" s="443"/>
      <c r="IRV25" s="443"/>
      <c r="IRW25" s="443"/>
      <c r="IRX25" s="443"/>
      <c r="IRY25" s="443"/>
      <c r="IRZ25" s="443"/>
      <c r="ISA25" s="443"/>
      <c r="ISB25" s="443"/>
      <c r="ISC25" s="443"/>
      <c r="ISD25" s="443"/>
      <c r="ISE25" s="443"/>
      <c r="ISF25" s="443"/>
      <c r="ISG25" s="443"/>
      <c r="ISH25" s="443"/>
      <c r="ISI25" s="443"/>
      <c r="ISJ25" s="443"/>
      <c r="ISK25" s="443"/>
      <c r="ISL25" s="443"/>
      <c r="ISM25" s="443"/>
      <c r="ISN25" s="443"/>
      <c r="ISO25" s="443"/>
      <c r="ISP25" s="443"/>
      <c r="ISQ25" s="443"/>
      <c r="ISR25" s="443"/>
      <c r="ISS25" s="443"/>
      <c r="IST25" s="443"/>
      <c r="ISU25" s="443"/>
      <c r="ISV25" s="443"/>
      <c r="ISW25" s="443"/>
      <c r="ISX25" s="443"/>
      <c r="ISY25" s="443"/>
      <c r="ISZ25" s="443"/>
      <c r="ITA25" s="443"/>
      <c r="ITB25" s="443"/>
      <c r="ITC25" s="443"/>
      <c r="ITD25" s="443"/>
      <c r="ITE25" s="443"/>
      <c r="ITF25" s="443"/>
      <c r="ITG25" s="443"/>
      <c r="ITH25" s="443"/>
      <c r="ITI25" s="443"/>
      <c r="ITJ25" s="443"/>
      <c r="ITK25" s="443"/>
      <c r="ITL25" s="443"/>
      <c r="ITM25" s="443"/>
      <c r="ITN25" s="443"/>
      <c r="ITO25" s="443"/>
      <c r="ITP25" s="443"/>
      <c r="ITQ25" s="443"/>
      <c r="ITR25" s="443"/>
      <c r="ITS25" s="443"/>
      <c r="ITT25" s="443"/>
      <c r="ITU25" s="443"/>
      <c r="ITV25" s="443"/>
      <c r="ITW25" s="443"/>
      <c r="ITX25" s="443"/>
      <c r="ITY25" s="443"/>
      <c r="ITZ25" s="443"/>
      <c r="IUA25" s="443"/>
      <c r="IUB25" s="443"/>
      <c r="IUC25" s="443"/>
      <c r="IUD25" s="443"/>
      <c r="IUE25" s="443"/>
      <c r="IUF25" s="443"/>
      <c r="IUG25" s="443"/>
      <c r="IUH25" s="443"/>
      <c r="IUI25" s="443"/>
      <c r="IUJ25" s="443"/>
      <c r="IUK25" s="443"/>
      <c r="IUL25" s="443"/>
      <c r="IUM25" s="443"/>
      <c r="IUN25" s="443"/>
      <c r="IUO25" s="443"/>
      <c r="IUP25" s="443"/>
      <c r="IUQ25" s="443"/>
      <c r="IUR25" s="443"/>
      <c r="IUS25" s="443"/>
      <c r="IUT25" s="443"/>
      <c r="IUU25" s="443"/>
      <c r="IUV25" s="443"/>
      <c r="IUW25" s="443"/>
      <c r="IUX25" s="443"/>
      <c r="IUY25" s="443"/>
      <c r="IUZ25" s="443"/>
      <c r="IVA25" s="443"/>
      <c r="IVB25" s="443"/>
      <c r="IVC25" s="443"/>
      <c r="IVD25" s="443"/>
      <c r="IVE25" s="443"/>
      <c r="IVF25" s="443"/>
      <c r="IVG25" s="443"/>
      <c r="IVH25" s="443"/>
      <c r="IVI25" s="443"/>
      <c r="IVJ25" s="443"/>
      <c r="IVK25" s="443"/>
      <c r="IVL25" s="443"/>
      <c r="IVM25" s="443"/>
      <c r="IVN25" s="443"/>
      <c r="IVO25" s="443"/>
      <c r="IVP25" s="443"/>
      <c r="IVQ25" s="443"/>
      <c r="IVR25" s="443"/>
      <c r="IVS25" s="443"/>
      <c r="IVT25" s="443"/>
      <c r="IVU25" s="443"/>
      <c r="IVV25" s="443"/>
      <c r="IVW25" s="443"/>
      <c r="IVX25" s="443"/>
      <c r="IVY25" s="443"/>
      <c r="IVZ25" s="443"/>
      <c r="IWA25" s="443"/>
      <c r="IWB25" s="443"/>
      <c r="IWC25" s="443"/>
      <c r="IWD25" s="443"/>
      <c r="IWE25" s="443"/>
      <c r="IWF25" s="443"/>
      <c r="IWG25" s="443"/>
      <c r="IWH25" s="443"/>
      <c r="IWI25" s="443"/>
      <c r="IWJ25" s="443"/>
      <c r="IWK25" s="443"/>
      <c r="IWL25" s="443"/>
      <c r="IWM25" s="443"/>
      <c r="IWN25" s="443"/>
      <c r="IWO25" s="443"/>
      <c r="IWP25" s="443"/>
      <c r="IWQ25" s="443"/>
      <c r="IWR25" s="443"/>
      <c r="IWS25" s="443"/>
      <c r="IWT25" s="443"/>
      <c r="IWU25" s="443"/>
      <c r="IWV25" s="443"/>
      <c r="IWW25" s="443"/>
      <c r="IWX25" s="443"/>
      <c r="IWY25" s="443"/>
      <c r="IWZ25" s="443"/>
      <c r="IXA25" s="443"/>
      <c r="IXB25" s="443"/>
      <c r="IXC25" s="443"/>
      <c r="IXD25" s="443"/>
      <c r="IXE25" s="443"/>
      <c r="IXF25" s="443"/>
      <c r="IXG25" s="443"/>
      <c r="IXH25" s="443"/>
      <c r="IXI25" s="443"/>
      <c r="IXJ25" s="443"/>
      <c r="IXK25" s="443"/>
      <c r="IXL25" s="443"/>
      <c r="IXM25" s="443"/>
      <c r="IXN25" s="443"/>
      <c r="IXO25" s="443"/>
      <c r="IXP25" s="443"/>
      <c r="IXQ25" s="443"/>
      <c r="IXR25" s="443"/>
      <c r="IXS25" s="443"/>
      <c r="IXT25" s="443"/>
      <c r="IXU25" s="443"/>
      <c r="IXV25" s="443"/>
      <c r="IXW25" s="443"/>
      <c r="IXX25" s="443"/>
      <c r="IXY25" s="443"/>
      <c r="IXZ25" s="443"/>
      <c r="IYA25" s="443"/>
      <c r="IYB25" s="443"/>
      <c r="IYC25" s="443"/>
      <c r="IYD25" s="443"/>
      <c r="IYE25" s="443"/>
      <c r="IYF25" s="443"/>
      <c r="IYG25" s="443"/>
      <c r="IYH25" s="443"/>
      <c r="IYI25" s="443"/>
      <c r="IYJ25" s="443"/>
      <c r="IYK25" s="443"/>
      <c r="IYL25" s="443"/>
      <c r="IYM25" s="443"/>
      <c r="IYN25" s="443"/>
      <c r="IYO25" s="443"/>
      <c r="IYP25" s="443"/>
      <c r="IYQ25" s="443"/>
      <c r="IYR25" s="443"/>
      <c r="IYS25" s="443"/>
      <c r="IYT25" s="443"/>
      <c r="IYU25" s="443"/>
      <c r="IYV25" s="443"/>
      <c r="IYW25" s="443"/>
      <c r="IYX25" s="443"/>
      <c r="IYY25" s="443"/>
      <c r="IYZ25" s="443"/>
      <c r="IZA25" s="443"/>
      <c r="IZB25" s="443"/>
      <c r="IZC25" s="443"/>
      <c r="IZD25" s="443"/>
      <c r="IZE25" s="443"/>
      <c r="IZF25" s="443"/>
      <c r="IZG25" s="443"/>
      <c r="IZH25" s="443"/>
      <c r="IZI25" s="443"/>
      <c r="IZJ25" s="443"/>
      <c r="IZK25" s="443"/>
      <c r="IZL25" s="443"/>
      <c r="IZM25" s="443"/>
      <c r="IZN25" s="443"/>
      <c r="IZO25" s="443"/>
      <c r="IZP25" s="443"/>
      <c r="IZQ25" s="443"/>
      <c r="IZR25" s="443"/>
      <c r="IZS25" s="443"/>
      <c r="IZT25" s="443"/>
      <c r="IZU25" s="443"/>
      <c r="IZV25" s="443"/>
      <c r="IZW25" s="443"/>
      <c r="IZX25" s="443"/>
      <c r="IZY25" s="443"/>
      <c r="IZZ25" s="443"/>
      <c r="JAA25" s="443"/>
      <c r="JAB25" s="443"/>
      <c r="JAC25" s="443"/>
      <c r="JAD25" s="443"/>
      <c r="JAE25" s="443"/>
      <c r="JAF25" s="443"/>
      <c r="JAG25" s="443"/>
      <c r="JAH25" s="443"/>
      <c r="JAI25" s="443"/>
      <c r="JAJ25" s="443"/>
      <c r="JAK25" s="443"/>
      <c r="JAL25" s="443"/>
      <c r="JAM25" s="443"/>
      <c r="JAN25" s="443"/>
      <c r="JAO25" s="443"/>
      <c r="JAP25" s="443"/>
      <c r="JAQ25" s="443"/>
      <c r="JAR25" s="443"/>
      <c r="JAS25" s="443"/>
      <c r="JAT25" s="443"/>
      <c r="JAU25" s="443"/>
      <c r="JAV25" s="443"/>
      <c r="JAW25" s="443"/>
      <c r="JAX25" s="443"/>
      <c r="JAY25" s="443"/>
      <c r="JAZ25" s="443"/>
      <c r="JBA25" s="443"/>
      <c r="JBB25" s="443"/>
      <c r="JBC25" s="443"/>
      <c r="JBD25" s="443"/>
      <c r="JBE25" s="443"/>
      <c r="JBF25" s="443"/>
      <c r="JBG25" s="443"/>
      <c r="JBH25" s="443"/>
      <c r="JBI25" s="443"/>
      <c r="JBJ25" s="443"/>
      <c r="JBK25" s="443"/>
      <c r="JBL25" s="443"/>
      <c r="JBM25" s="443"/>
      <c r="JBN25" s="443"/>
      <c r="JBO25" s="443"/>
      <c r="JBP25" s="443"/>
      <c r="JBQ25" s="443"/>
      <c r="JBR25" s="443"/>
      <c r="JBS25" s="443"/>
      <c r="JBT25" s="443"/>
      <c r="JBU25" s="443"/>
      <c r="JBV25" s="443"/>
      <c r="JBW25" s="443"/>
      <c r="JBX25" s="443"/>
      <c r="JBY25" s="443"/>
      <c r="JBZ25" s="443"/>
      <c r="JCA25" s="443"/>
      <c r="JCB25" s="443"/>
      <c r="JCC25" s="443"/>
      <c r="JCD25" s="443"/>
      <c r="JCE25" s="443"/>
      <c r="JCF25" s="443"/>
      <c r="JCG25" s="443"/>
      <c r="JCH25" s="443"/>
      <c r="JCI25" s="443"/>
      <c r="JCJ25" s="443"/>
      <c r="JCK25" s="443"/>
      <c r="JCL25" s="443"/>
      <c r="JCM25" s="443"/>
      <c r="JCN25" s="443"/>
      <c r="JCO25" s="443"/>
      <c r="JCP25" s="443"/>
      <c r="JCQ25" s="443"/>
      <c r="JCR25" s="443"/>
      <c r="JCS25" s="443"/>
      <c r="JCT25" s="443"/>
      <c r="JCU25" s="443"/>
      <c r="JCV25" s="443"/>
      <c r="JCW25" s="443"/>
      <c r="JCX25" s="443"/>
      <c r="JCY25" s="443"/>
      <c r="JCZ25" s="443"/>
      <c r="JDA25" s="443"/>
      <c r="JDB25" s="443"/>
      <c r="JDC25" s="443"/>
      <c r="JDD25" s="443"/>
      <c r="JDE25" s="443"/>
      <c r="JDF25" s="443"/>
      <c r="JDG25" s="443"/>
      <c r="JDH25" s="443"/>
      <c r="JDI25" s="443"/>
      <c r="JDJ25" s="443"/>
      <c r="JDK25" s="443"/>
      <c r="JDL25" s="443"/>
      <c r="JDM25" s="443"/>
      <c r="JDN25" s="443"/>
      <c r="JDO25" s="443"/>
      <c r="JDP25" s="443"/>
      <c r="JDQ25" s="443"/>
      <c r="JDR25" s="443"/>
      <c r="JDS25" s="443"/>
      <c r="JDT25" s="443"/>
      <c r="JDU25" s="443"/>
      <c r="JDV25" s="443"/>
      <c r="JDW25" s="443"/>
      <c r="JDX25" s="443"/>
      <c r="JDY25" s="443"/>
      <c r="JDZ25" s="443"/>
      <c r="JEA25" s="443"/>
      <c r="JEB25" s="443"/>
      <c r="JEC25" s="443"/>
      <c r="JED25" s="443"/>
      <c r="JEE25" s="443"/>
      <c r="JEF25" s="443"/>
      <c r="JEG25" s="443"/>
      <c r="JEH25" s="443"/>
      <c r="JEI25" s="443"/>
      <c r="JEJ25" s="443"/>
      <c r="JEK25" s="443"/>
      <c r="JEL25" s="443"/>
      <c r="JEM25" s="443"/>
      <c r="JEN25" s="443"/>
      <c r="JEO25" s="443"/>
      <c r="JEP25" s="443"/>
      <c r="JEQ25" s="443"/>
      <c r="JER25" s="443"/>
      <c r="JES25" s="443"/>
      <c r="JET25" s="443"/>
      <c r="JEU25" s="443"/>
      <c r="JEV25" s="443"/>
      <c r="JEW25" s="443"/>
      <c r="JEX25" s="443"/>
      <c r="JEY25" s="443"/>
      <c r="JEZ25" s="443"/>
      <c r="JFA25" s="443"/>
      <c r="JFB25" s="443"/>
      <c r="JFC25" s="443"/>
      <c r="JFD25" s="443"/>
      <c r="JFE25" s="443"/>
      <c r="JFF25" s="443"/>
      <c r="JFG25" s="443"/>
      <c r="JFH25" s="443"/>
      <c r="JFI25" s="443"/>
      <c r="JFJ25" s="443"/>
      <c r="JFK25" s="443"/>
      <c r="JFL25" s="443"/>
      <c r="JFM25" s="443"/>
      <c r="JFN25" s="443"/>
      <c r="JFO25" s="443"/>
      <c r="JFP25" s="443"/>
      <c r="JFQ25" s="443"/>
      <c r="JFR25" s="443"/>
      <c r="JFS25" s="443"/>
      <c r="JFT25" s="443"/>
      <c r="JFU25" s="443"/>
      <c r="JFV25" s="443"/>
      <c r="JFW25" s="443"/>
      <c r="JFX25" s="443"/>
      <c r="JFY25" s="443"/>
      <c r="JFZ25" s="443"/>
      <c r="JGA25" s="443"/>
      <c r="JGB25" s="443"/>
      <c r="JGC25" s="443"/>
      <c r="JGD25" s="443"/>
      <c r="JGE25" s="443"/>
      <c r="JGF25" s="443"/>
      <c r="JGG25" s="443"/>
      <c r="JGH25" s="443"/>
      <c r="JGI25" s="443"/>
      <c r="JGJ25" s="443"/>
      <c r="JGK25" s="443"/>
      <c r="JGL25" s="443"/>
      <c r="JGM25" s="443"/>
      <c r="JGN25" s="443"/>
      <c r="JGO25" s="443"/>
      <c r="JGP25" s="443"/>
      <c r="JGQ25" s="443"/>
      <c r="JGR25" s="443"/>
      <c r="JGS25" s="443"/>
      <c r="JGT25" s="443"/>
      <c r="JGU25" s="443"/>
      <c r="JGV25" s="443"/>
      <c r="JGW25" s="443"/>
      <c r="JGX25" s="443"/>
      <c r="JGY25" s="443"/>
      <c r="JGZ25" s="443"/>
      <c r="JHA25" s="443"/>
      <c r="JHB25" s="443"/>
      <c r="JHC25" s="443"/>
      <c r="JHD25" s="443"/>
      <c r="JHE25" s="443"/>
      <c r="JHF25" s="443"/>
      <c r="JHG25" s="443"/>
      <c r="JHH25" s="443"/>
      <c r="JHI25" s="443"/>
      <c r="JHJ25" s="443"/>
      <c r="JHK25" s="443"/>
      <c r="JHL25" s="443"/>
      <c r="JHM25" s="443"/>
      <c r="JHN25" s="443"/>
      <c r="JHO25" s="443"/>
      <c r="JHP25" s="443"/>
      <c r="JHQ25" s="443"/>
      <c r="JHR25" s="443"/>
      <c r="JHS25" s="443"/>
      <c r="JHT25" s="443"/>
      <c r="JHU25" s="443"/>
      <c r="JHV25" s="443"/>
      <c r="JHW25" s="443"/>
      <c r="JHX25" s="443"/>
      <c r="JHY25" s="443"/>
      <c r="JHZ25" s="443"/>
      <c r="JIA25" s="443"/>
      <c r="JIB25" s="443"/>
      <c r="JIC25" s="443"/>
      <c r="JID25" s="443"/>
      <c r="JIE25" s="443"/>
      <c r="JIF25" s="443"/>
      <c r="JIG25" s="443"/>
      <c r="JIH25" s="443"/>
      <c r="JII25" s="443"/>
      <c r="JIJ25" s="443"/>
      <c r="JIK25" s="443"/>
      <c r="JIL25" s="443"/>
      <c r="JIM25" s="443"/>
      <c r="JIN25" s="443"/>
      <c r="JIO25" s="443"/>
      <c r="JIP25" s="443"/>
      <c r="JIQ25" s="443"/>
      <c r="JIR25" s="443"/>
      <c r="JIS25" s="443"/>
      <c r="JIT25" s="443"/>
      <c r="JIU25" s="443"/>
      <c r="JIV25" s="443"/>
      <c r="JIW25" s="443"/>
      <c r="JIX25" s="443"/>
      <c r="JIY25" s="443"/>
      <c r="JIZ25" s="443"/>
      <c r="JJA25" s="443"/>
      <c r="JJB25" s="443"/>
      <c r="JJC25" s="443"/>
      <c r="JJD25" s="443"/>
      <c r="JJE25" s="443"/>
      <c r="JJF25" s="443"/>
      <c r="JJG25" s="443"/>
      <c r="JJH25" s="443"/>
      <c r="JJI25" s="443"/>
      <c r="JJJ25" s="443"/>
      <c r="JJK25" s="443"/>
      <c r="JJL25" s="443"/>
      <c r="JJM25" s="443"/>
      <c r="JJN25" s="443"/>
      <c r="JJO25" s="443"/>
      <c r="JJP25" s="443"/>
      <c r="JJQ25" s="443"/>
      <c r="JJR25" s="443"/>
      <c r="JJS25" s="443"/>
      <c r="JJT25" s="443"/>
      <c r="JJU25" s="443"/>
      <c r="JJV25" s="443"/>
      <c r="JJW25" s="443"/>
      <c r="JJX25" s="443"/>
      <c r="JJY25" s="443"/>
      <c r="JJZ25" s="443"/>
      <c r="JKA25" s="443"/>
      <c r="JKB25" s="443"/>
      <c r="JKC25" s="443"/>
      <c r="JKD25" s="443"/>
      <c r="JKE25" s="443"/>
      <c r="JKF25" s="443"/>
      <c r="JKG25" s="443"/>
      <c r="JKH25" s="443"/>
      <c r="JKI25" s="443"/>
      <c r="JKJ25" s="443"/>
      <c r="JKK25" s="443"/>
      <c r="JKL25" s="443"/>
      <c r="JKM25" s="443"/>
      <c r="JKN25" s="443"/>
      <c r="JKO25" s="443"/>
      <c r="JKP25" s="443"/>
      <c r="JKQ25" s="443"/>
      <c r="JKR25" s="443"/>
      <c r="JKS25" s="443"/>
      <c r="JKT25" s="443"/>
      <c r="JKU25" s="443"/>
      <c r="JKV25" s="443"/>
      <c r="JKW25" s="443"/>
      <c r="JKX25" s="443"/>
      <c r="JKY25" s="443"/>
      <c r="JKZ25" s="443"/>
      <c r="JLA25" s="443"/>
      <c r="JLB25" s="443"/>
      <c r="JLC25" s="443"/>
      <c r="JLD25" s="443"/>
      <c r="JLE25" s="443"/>
      <c r="JLF25" s="443"/>
      <c r="JLG25" s="443"/>
      <c r="JLH25" s="443"/>
      <c r="JLI25" s="443"/>
      <c r="JLJ25" s="443"/>
      <c r="JLK25" s="443"/>
      <c r="JLL25" s="443"/>
      <c r="JLM25" s="443"/>
      <c r="JLN25" s="443"/>
      <c r="JLO25" s="443"/>
      <c r="JLP25" s="443"/>
      <c r="JLQ25" s="443"/>
      <c r="JLR25" s="443"/>
      <c r="JLS25" s="443"/>
      <c r="JLT25" s="443"/>
      <c r="JLU25" s="443"/>
      <c r="JLV25" s="443"/>
      <c r="JLW25" s="443"/>
      <c r="JLX25" s="443"/>
      <c r="JLY25" s="443"/>
      <c r="JLZ25" s="443"/>
      <c r="JMA25" s="443"/>
      <c r="JMB25" s="443"/>
      <c r="JMC25" s="443"/>
      <c r="JMD25" s="443"/>
      <c r="JME25" s="443"/>
      <c r="JMF25" s="443"/>
      <c r="JMG25" s="443"/>
      <c r="JMH25" s="443"/>
      <c r="JMI25" s="443"/>
      <c r="JMJ25" s="443"/>
      <c r="JMK25" s="443"/>
      <c r="JML25" s="443"/>
      <c r="JMM25" s="443"/>
      <c r="JMN25" s="443"/>
      <c r="JMO25" s="443"/>
      <c r="JMP25" s="443"/>
      <c r="JMQ25" s="443"/>
      <c r="JMR25" s="443"/>
      <c r="JMS25" s="443"/>
      <c r="JMT25" s="443"/>
      <c r="JMU25" s="443"/>
      <c r="JMV25" s="443"/>
      <c r="JMW25" s="443"/>
      <c r="JMX25" s="443"/>
      <c r="JMY25" s="443"/>
      <c r="JMZ25" s="443"/>
      <c r="JNA25" s="443"/>
      <c r="JNB25" s="443"/>
      <c r="JNC25" s="443"/>
      <c r="JND25" s="443"/>
      <c r="JNE25" s="443"/>
      <c r="JNF25" s="443"/>
      <c r="JNG25" s="443"/>
      <c r="JNH25" s="443"/>
      <c r="JNI25" s="443"/>
      <c r="JNJ25" s="443"/>
      <c r="JNK25" s="443"/>
      <c r="JNL25" s="443"/>
      <c r="JNM25" s="443"/>
      <c r="JNN25" s="443"/>
      <c r="JNO25" s="443"/>
      <c r="JNP25" s="443"/>
      <c r="JNQ25" s="443"/>
      <c r="JNR25" s="443"/>
      <c r="JNS25" s="443"/>
      <c r="JNT25" s="443"/>
      <c r="JNU25" s="443"/>
      <c r="JNV25" s="443"/>
      <c r="JNW25" s="443"/>
      <c r="JNX25" s="443"/>
      <c r="JNY25" s="443"/>
      <c r="JNZ25" s="443"/>
      <c r="JOA25" s="443"/>
      <c r="JOB25" s="443"/>
      <c r="JOC25" s="443"/>
      <c r="JOD25" s="443"/>
      <c r="JOE25" s="443"/>
      <c r="JOF25" s="443"/>
      <c r="JOG25" s="443"/>
      <c r="JOH25" s="443"/>
      <c r="JOI25" s="443"/>
      <c r="JOJ25" s="443"/>
      <c r="JOK25" s="443"/>
      <c r="JOL25" s="443"/>
      <c r="JOM25" s="443"/>
      <c r="JON25" s="443"/>
      <c r="JOO25" s="443"/>
      <c r="JOP25" s="443"/>
      <c r="JOQ25" s="443"/>
      <c r="JOR25" s="443"/>
      <c r="JOS25" s="443"/>
      <c r="JOT25" s="443"/>
      <c r="JOU25" s="443"/>
      <c r="JOV25" s="443"/>
      <c r="JOW25" s="443"/>
      <c r="JOX25" s="443"/>
      <c r="JOY25" s="443"/>
      <c r="JOZ25" s="443"/>
      <c r="JPA25" s="443"/>
      <c r="JPB25" s="443"/>
      <c r="JPC25" s="443"/>
      <c r="JPD25" s="443"/>
      <c r="JPE25" s="443"/>
      <c r="JPF25" s="443"/>
      <c r="JPG25" s="443"/>
      <c r="JPH25" s="443"/>
      <c r="JPI25" s="443"/>
      <c r="JPJ25" s="443"/>
      <c r="JPK25" s="443"/>
      <c r="JPL25" s="443"/>
      <c r="JPM25" s="443"/>
      <c r="JPN25" s="443"/>
      <c r="JPO25" s="443"/>
      <c r="JPP25" s="443"/>
      <c r="JPQ25" s="443"/>
      <c r="JPR25" s="443"/>
      <c r="JPS25" s="443"/>
      <c r="JPT25" s="443"/>
      <c r="JPU25" s="443"/>
      <c r="JPV25" s="443"/>
      <c r="JPW25" s="443"/>
      <c r="JPX25" s="443"/>
      <c r="JPY25" s="443"/>
      <c r="JPZ25" s="443"/>
      <c r="JQA25" s="443"/>
      <c r="JQB25" s="443"/>
      <c r="JQC25" s="443"/>
      <c r="JQD25" s="443"/>
      <c r="JQE25" s="443"/>
      <c r="JQF25" s="443"/>
      <c r="JQG25" s="443"/>
      <c r="JQH25" s="443"/>
      <c r="JQI25" s="443"/>
      <c r="JQJ25" s="443"/>
      <c r="JQK25" s="443"/>
      <c r="JQL25" s="443"/>
      <c r="JQM25" s="443"/>
      <c r="JQN25" s="443"/>
      <c r="JQO25" s="443"/>
      <c r="JQP25" s="443"/>
      <c r="JQQ25" s="443"/>
      <c r="JQR25" s="443"/>
      <c r="JQS25" s="443"/>
      <c r="JQT25" s="443"/>
      <c r="JQU25" s="443"/>
      <c r="JQV25" s="443"/>
      <c r="JQW25" s="443"/>
      <c r="JQX25" s="443"/>
      <c r="JQY25" s="443"/>
      <c r="JQZ25" s="443"/>
      <c r="JRA25" s="443"/>
      <c r="JRB25" s="443"/>
      <c r="JRC25" s="443"/>
      <c r="JRD25" s="443"/>
      <c r="JRE25" s="443"/>
      <c r="JRF25" s="443"/>
      <c r="JRG25" s="443"/>
      <c r="JRH25" s="443"/>
      <c r="JRI25" s="443"/>
      <c r="JRJ25" s="443"/>
      <c r="JRK25" s="443"/>
      <c r="JRL25" s="443"/>
      <c r="JRM25" s="443"/>
      <c r="JRN25" s="443"/>
      <c r="JRO25" s="443"/>
      <c r="JRP25" s="443"/>
      <c r="JRQ25" s="443"/>
      <c r="JRR25" s="443"/>
      <c r="JRS25" s="443"/>
      <c r="JRT25" s="443"/>
      <c r="JRU25" s="443"/>
      <c r="JRV25" s="443"/>
      <c r="JRW25" s="443"/>
      <c r="JRX25" s="443"/>
      <c r="JRY25" s="443"/>
      <c r="JRZ25" s="443"/>
      <c r="JSA25" s="443"/>
      <c r="JSB25" s="443"/>
      <c r="JSC25" s="443"/>
      <c r="JSD25" s="443"/>
      <c r="JSE25" s="443"/>
      <c r="JSF25" s="443"/>
      <c r="JSG25" s="443"/>
      <c r="JSH25" s="443"/>
      <c r="JSI25" s="443"/>
      <c r="JSJ25" s="443"/>
      <c r="JSK25" s="443"/>
      <c r="JSL25" s="443"/>
      <c r="JSM25" s="443"/>
      <c r="JSN25" s="443"/>
      <c r="JSO25" s="443"/>
      <c r="JSP25" s="443"/>
      <c r="JSQ25" s="443"/>
      <c r="JSR25" s="443"/>
      <c r="JSS25" s="443"/>
      <c r="JST25" s="443"/>
      <c r="JSU25" s="443"/>
      <c r="JSV25" s="443"/>
      <c r="JSW25" s="443"/>
      <c r="JSX25" s="443"/>
      <c r="JSY25" s="443"/>
      <c r="JSZ25" s="443"/>
      <c r="JTA25" s="443"/>
      <c r="JTB25" s="443"/>
      <c r="JTC25" s="443"/>
      <c r="JTD25" s="443"/>
      <c r="JTE25" s="443"/>
      <c r="JTF25" s="443"/>
      <c r="JTG25" s="443"/>
      <c r="JTH25" s="443"/>
      <c r="JTI25" s="443"/>
      <c r="JTJ25" s="443"/>
      <c r="JTK25" s="443"/>
      <c r="JTL25" s="443"/>
      <c r="JTM25" s="443"/>
      <c r="JTN25" s="443"/>
      <c r="JTO25" s="443"/>
      <c r="JTP25" s="443"/>
      <c r="JTQ25" s="443"/>
      <c r="JTR25" s="443"/>
      <c r="JTS25" s="443"/>
      <c r="JTT25" s="443"/>
      <c r="JTU25" s="443"/>
      <c r="JTV25" s="443"/>
      <c r="JTW25" s="443"/>
      <c r="JTX25" s="443"/>
      <c r="JTY25" s="443"/>
      <c r="JTZ25" s="443"/>
      <c r="JUA25" s="443"/>
      <c r="JUB25" s="443"/>
      <c r="JUC25" s="443"/>
      <c r="JUD25" s="443"/>
      <c r="JUE25" s="443"/>
      <c r="JUF25" s="443"/>
      <c r="JUG25" s="443"/>
      <c r="JUH25" s="443"/>
      <c r="JUI25" s="443"/>
      <c r="JUJ25" s="443"/>
      <c r="JUK25" s="443"/>
      <c r="JUL25" s="443"/>
      <c r="JUM25" s="443"/>
      <c r="JUN25" s="443"/>
      <c r="JUO25" s="443"/>
      <c r="JUP25" s="443"/>
      <c r="JUQ25" s="443"/>
      <c r="JUR25" s="443"/>
      <c r="JUS25" s="443"/>
      <c r="JUT25" s="443"/>
      <c r="JUU25" s="443"/>
      <c r="JUV25" s="443"/>
      <c r="JUW25" s="443"/>
      <c r="JUX25" s="443"/>
      <c r="JUY25" s="443"/>
      <c r="JUZ25" s="443"/>
      <c r="JVA25" s="443"/>
      <c r="JVB25" s="443"/>
      <c r="JVC25" s="443"/>
      <c r="JVD25" s="443"/>
      <c r="JVE25" s="443"/>
      <c r="JVF25" s="443"/>
      <c r="JVG25" s="443"/>
      <c r="JVH25" s="443"/>
      <c r="JVI25" s="443"/>
      <c r="JVJ25" s="443"/>
      <c r="JVK25" s="443"/>
      <c r="JVL25" s="443"/>
      <c r="JVM25" s="443"/>
      <c r="JVN25" s="443"/>
      <c r="JVO25" s="443"/>
      <c r="JVP25" s="443"/>
      <c r="JVQ25" s="443"/>
      <c r="JVR25" s="443"/>
      <c r="JVS25" s="443"/>
      <c r="JVT25" s="443"/>
      <c r="JVU25" s="443"/>
      <c r="JVV25" s="443"/>
      <c r="JVW25" s="443"/>
      <c r="JVX25" s="443"/>
      <c r="JVY25" s="443"/>
      <c r="JVZ25" s="443"/>
      <c r="JWA25" s="443"/>
      <c r="JWB25" s="443"/>
      <c r="JWC25" s="443"/>
      <c r="JWD25" s="443"/>
      <c r="JWE25" s="443"/>
      <c r="JWF25" s="443"/>
      <c r="JWG25" s="443"/>
      <c r="JWH25" s="443"/>
      <c r="JWI25" s="443"/>
      <c r="JWJ25" s="443"/>
      <c r="JWK25" s="443"/>
      <c r="JWL25" s="443"/>
      <c r="JWM25" s="443"/>
      <c r="JWN25" s="443"/>
      <c r="JWO25" s="443"/>
      <c r="JWP25" s="443"/>
      <c r="JWQ25" s="443"/>
      <c r="JWR25" s="443"/>
      <c r="JWS25" s="443"/>
      <c r="JWT25" s="443"/>
      <c r="JWU25" s="443"/>
      <c r="JWV25" s="443"/>
      <c r="JWW25" s="443"/>
      <c r="JWX25" s="443"/>
      <c r="JWY25" s="443"/>
      <c r="JWZ25" s="443"/>
      <c r="JXA25" s="443"/>
      <c r="JXB25" s="443"/>
      <c r="JXC25" s="443"/>
      <c r="JXD25" s="443"/>
      <c r="JXE25" s="443"/>
      <c r="JXF25" s="443"/>
      <c r="JXG25" s="443"/>
      <c r="JXH25" s="443"/>
      <c r="JXI25" s="443"/>
      <c r="JXJ25" s="443"/>
      <c r="JXK25" s="443"/>
      <c r="JXL25" s="443"/>
      <c r="JXM25" s="443"/>
      <c r="JXN25" s="443"/>
      <c r="JXO25" s="443"/>
      <c r="JXP25" s="443"/>
      <c r="JXQ25" s="443"/>
      <c r="JXR25" s="443"/>
      <c r="JXS25" s="443"/>
      <c r="JXT25" s="443"/>
      <c r="JXU25" s="443"/>
      <c r="JXV25" s="443"/>
      <c r="JXW25" s="443"/>
      <c r="JXX25" s="443"/>
      <c r="JXY25" s="443"/>
      <c r="JXZ25" s="443"/>
      <c r="JYA25" s="443"/>
      <c r="JYB25" s="443"/>
      <c r="JYC25" s="443"/>
      <c r="JYD25" s="443"/>
      <c r="JYE25" s="443"/>
      <c r="JYF25" s="443"/>
      <c r="JYG25" s="443"/>
      <c r="JYH25" s="443"/>
      <c r="JYI25" s="443"/>
      <c r="JYJ25" s="443"/>
      <c r="JYK25" s="443"/>
      <c r="JYL25" s="443"/>
      <c r="JYM25" s="443"/>
      <c r="JYN25" s="443"/>
      <c r="JYO25" s="443"/>
      <c r="JYP25" s="443"/>
      <c r="JYQ25" s="443"/>
      <c r="JYR25" s="443"/>
      <c r="JYS25" s="443"/>
      <c r="JYT25" s="443"/>
      <c r="JYU25" s="443"/>
      <c r="JYV25" s="443"/>
      <c r="JYW25" s="443"/>
      <c r="JYX25" s="443"/>
      <c r="JYY25" s="443"/>
      <c r="JYZ25" s="443"/>
      <c r="JZA25" s="443"/>
      <c r="JZB25" s="443"/>
      <c r="JZC25" s="443"/>
      <c r="JZD25" s="443"/>
      <c r="JZE25" s="443"/>
      <c r="JZF25" s="443"/>
      <c r="JZG25" s="443"/>
      <c r="JZH25" s="443"/>
      <c r="JZI25" s="443"/>
      <c r="JZJ25" s="443"/>
      <c r="JZK25" s="443"/>
      <c r="JZL25" s="443"/>
      <c r="JZM25" s="443"/>
      <c r="JZN25" s="443"/>
      <c r="JZO25" s="443"/>
      <c r="JZP25" s="443"/>
      <c r="JZQ25" s="443"/>
      <c r="JZR25" s="443"/>
      <c r="JZS25" s="443"/>
      <c r="JZT25" s="443"/>
      <c r="JZU25" s="443"/>
      <c r="JZV25" s="443"/>
      <c r="JZW25" s="443"/>
      <c r="JZX25" s="443"/>
      <c r="JZY25" s="443"/>
      <c r="JZZ25" s="443"/>
      <c r="KAA25" s="443"/>
      <c r="KAB25" s="443"/>
      <c r="KAC25" s="443"/>
      <c r="KAD25" s="443"/>
      <c r="KAE25" s="443"/>
      <c r="KAF25" s="443"/>
      <c r="KAG25" s="443"/>
      <c r="KAH25" s="443"/>
      <c r="KAI25" s="443"/>
      <c r="KAJ25" s="443"/>
      <c r="KAK25" s="443"/>
      <c r="KAL25" s="443"/>
      <c r="KAM25" s="443"/>
      <c r="KAN25" s="443"/>
      <c r="KAO25" s="443"/>
      <c r="KAP25" s="443"/>
      <c r="KAQ25" s="443"/>
      <c r="KAR25" s="443"/>
      <c r="KAS25" s="443"/>
      <c r="KAT25" s="443"/>
      <c r="KAU25" s="443"/>
      <c r="KAV25" s="443"/>
      <c r="KAW25" s="443"/>
      <c r="KAX25" s="443"/>
      <c r="KAY25" s="443"/>
      <c r="KAZ25" s="443"/>
      <c r="KBA25" s="443"/>
      <c r="KBB25" s="443"/>
      <c r="KBC25" s="443"/>
      <c r="KBD25" s="443"/>
      <c r="KBE25" s="443"/>
      <c r="KBF25" s="443"/>
      <c r="KBG25" s="443"/>
      <c r="KBH25" s="443"/>
      <c r="KBI25" s="443"/>
      <c r="KBJ25" s="443"/>
      <c r="KBK25" s="443"/>
      <c r="KBL25" s="443"/>
      <c r="KBM25" s="443"/>
      <c r="KBN25" s="443"/>
      <c r="KBO25" s="443"/>
      <c r="KBP25" s="443"/>
      <c r="KBQ25" s="443"/>
      <c r="KBR25" s="443"/>
      <c r="KBS25" s="443"/>
      <c r="KBT25" s="443"/>
      <c r="KBU25" s="443"/>
      <c r="KBV25" s="443"/>
      <c r="KBW25" s="443"/>
      <c r="KBX25" s="443"/>
      <c r="KBY25" s="443"/>
      <c r="KBZ25" s="443"/>
      <c r="KCA25" s="443"/>
      <c r="KCB25" s="443"/>
      <c r="KCC25" s="443"/>
      <c r="KCD25" s="443"/>
      <c r="KCE25" s="443"/>
      <c r="KCF25" s="443"/>
      <c r="KCG25" s="443"/>
      <c r="KCH25" s="443"/>
      <c r="KCI25" s="443"/>
      <c r="KCJ25" s="443"/>
      <c r="KCK25" s="443"/>
      <c r="KCL25" s="443"/>
      <c r="KCM25" s="443"/>
      <c r="KCN25" s="443"/>
      <c r="KCO25" s="443"/>
      <c r="KCP25" s="443"/>
      <c r="KCQ25" s="443"/>
      <c r="KCR25" s="443"/>
      <c r="KCS25" s="443"/>
      <c r="KCT25" s="443"/>
      <c r="KCU25" s="443"/>
      <c r="KCV25" s="443"/>
      <c r="KCW25" s="443"/>
      <c r="KCX25" s="443"/>
      <c r="KCY25" s="443"/>
      <c r="KCZ25" s="443"/>
      <c r="KDA25" s="443"/>
      <c r="KDB25" s="443"/>
      <c r="KDC25" s="443"/>
      <c r="KDD25" s="443"/>
      <c r="KDE25" s="443"/>
      <c r="KDF25" s="443"/>
      <c r="KDG25" s="443"/>
      <c r="KDH25" s="443"/>
      <c r="KDI25" s="443"/>
      <c r="KDJ25" s="443"/>
      <c r="KDK25" s="443"/>
      <c r="KDL25" s="443"/>
      <c r="KDM25" s="443"/>
      <c r="KDN25" s="443"/>
      <c r="KDO25" s="443"/>
      <c r="KDP25" s="443"/>
      <c r="KDQ25" s="443"/>
      <c r="KDR25" s="443"/>
      <c r="KDS25" s="443"/>
      <c r="KDT25" s="443"/>
      <c r="KDU25" s="443"/>
      <c r="KDV25" s="443"/>
      <c r="KDW25" s="443"/>
      <c r="KDX25" s="443"/>
      <c r="KDY25" s="443"/>
      <c r="KDZ25" s="443"/>
      <c r="KEA25" s="443"/>
      <c r="KEB25" s="443"/>
      <c r="KEC25" s="443"/>
      <c r="KED25" s="443"/>
      <c r="KEE25" s="443"/>
      <c r="KEF25" s="443"/>
      <c r="KEG25" s="443"/>
      <c r="KEH25" s="443"/>
      <c r="KEI25" s="443"/>
      <c r="KEJ25" s="443"/>
      <c r="KEK25" s="443"/>
      <c r="KEL25" s="443"/>
      <c r="KEM25" s="443"/>
      <c r="KEN25" s="443"/>
      <c r="KEO25" s="443"/>
      <c r="KEP25" s="443"/>
      <c r="KEQ25" s="443"/>
      <c r="KER25" s="443"/>
      <c r="KES25" s="443"/>
      <c r="KET25" s="443"/>
      <c r="KEU25" s="443"/>
      <c r="KEV25" s="443"/>
      <c r="KEW25" s="443"/>
      <c r="KEX25" s="443"/>
      <c r="KEY25" s="443"/>
      <c r="KEZ25" s="443"/>
      <c r="KFA25" s="443"/>
      <c r="KFB25" s="443"/>
      <c r="KFC25" s="443"/>
      <c r="KFD25" s="443"/>
      <c r="KFE25" s="443"/>
      <c r="KFF25" s="443"/>
      <c r="KFG25" s="443"/>
      <c r="KFH25" s="443"/>
      <c r="KFI25" s="443"/>
      <c r="KFJ25" s="443"/>
      <c r="KFK25" s="443"/>
      <c r="KFL25" s="443"/>
      <c r="KFM25" s="443"/>
      <c r="KFN25" s="443"/>
      <c r="KFO25" s="443"/>
      <c r="KFP25" s="443"/>
      <c r="KFQ25" s="443"/>
      <c r="KFR25" s="443"/>
      <c r="KFS25" s="443"/>
      <c r="KFT25" s="443"/>
      <c r="KFU25" s="443"/>
      <c r="KFV25" s="443"/>
      <c r="KFW25" s="443"/>
      <c r="KFX25" s="443"/>
      <c r="KFY25" s="443"/>
      <c r="KFZ25" s="443"/>
      <c r="KGA25" s="443"/>
      <c r="KGB25" s="443"/>
      <c r="KGC25" s="443"/>
      <c r="KGD25" s="443"/>
      <c r="KGE25" s="443"/>
      <c r="KGF25" s="443"/>
      <c r="KGG25" s="443"/>
      <c r="KGH25" s="443"/>
      <c r="KGI25" s="443"/>
      <c r="KGJ25" s="443"/>
      <c r="KGK25" s="443"/>
      <c r="KGL25" s="443"/>
      <c r="KGM25" s="443"/>
      <c r="KGN25" s="443"/>
      <c r="KGO25" s="443"/>
      <c r="KGP25" s="443"/>
      <c r="KGQ25" s="443"/>
      <c r="KGR25" s="443"/>
      <c r="KGS25" s="443"/>
      <c r="KGT25" s="443"/>
      <c r="KGU25" s="443"/>
      <c r="KGV25" s="443"/>
      <c r="KGW25" s="443"/>
      <c r="KGX25" s="443"/>
      <c r="KGY25" s="443"/>
      <c r="KGZ25" s="443"/>
      <c r="KHA25" s="443"/>
      <c r="KHB25" s="443"/>
      <c r="KHC25" s="443"/>
      <c r="KHD25" s="443"/>
      <c r="KHE25" s="443"/>
      <c r="KHF25" s="443"/>
      <c r="KHG25" s="443"/>
      <c r="KHH25" s="443"/>
      <c r="KHI25" s="443"/>
      <c r="KHJ25" s="443"/>
      <c r="KHK25" s="443"/>
      <c r="KHL25" s="443"/>
      <c r="KHM25" s="443"/>
      <c r="KHN25" s="443"/>
      <c r="KHO25" s="443"/>
      <c r="KHP25" s="443"/>
      <c r="KHQ25" s="443"/>
      <c r="KHR25" s="443"/>
      <c r="KHS25" s="443"/>
      <c r="KHT25" s="443"/>
      <c r="KHU25" s="443"/>
      <c r="KHV25" s="443"/>
      <c r="KHW25" s="443"/>
      <c r="KHX25" s="443"/>
      <c r="KHY25" s="443"/>
      <c r="KHZ25" s="443"/>
      <c r="KIA25" s="443"/>
      <c r="KIB25" s="443"/>
      <c r="KIC25" s="443"/>
      <c r="KID25" s="443"/>
      <c r="KIE25" s="443"/>
      <c r="KIF25" s="443"/>
      <c r="KIG25" s="443"/>
      <c r="KIH25" s="443"/>
      <c r="KII25" s="443"/>
      <c r="KIJ25" s="443"/>
      <c r="KIK25" s="443"/>
      <c r="KIL25" s="443"/>
      <c r="KIM25" s="443"/>
      <c r="KIN25" s="443"/>
      <c r="KIO25" s="443"/>
      <c r="KIP25" s="443"/>
      <c r="KIQ25" s="443"/>
      <c r="KIR25" s="443"/>
      <c r="KIS25" s="443"/>
      <c r="KIT25" s="443"/>
      <c r="KIU25" s="443"/>
      <c r="KIV25" s="443"/>
      <c r="KIW25" s="443"/>
      <c r="KIX25" s="443"/>
      <c r="KIY25" s="443"/>
      <c r="KIZ25" s="443"/>
      <c r="KJA25" s="443"/>
      <c r="KJB25" s="443"/>
      <c r="KJC25" s="443"/>
      <c r="KJD25" s="443"/>
      <c r="KJE25" s="443"/>
      <c r="KJF25" s="443"/>
      <c r="KJG25" s="443"/>
      <c r="KJH25" s="443"/>
      <c r="KJI25" s="443"/>
      <c r="KJJ25" s="443"/>
      <c r="KJK25" s="443"/>
      <c r="KJL25" s="443"/>
      <c r="KJM25" s="443"/>
      <c r="KJN25" s="443"/>
      <c r="KJO25" s="443"/>
      <c r="KJP25" s="443"/>
      <c r="KJQ25" s="443"/>
      <c r="KJR25" s="443"/>
      <c r="KJS25" s="443"/>
      <c r="KJT25" s="443"/>
      <c r="KJU25" s="443"/>
      <c r="KJV25" s="443"/>
      <c r="KJW25" s="443"/>
      <c r="KJX25" s="443"/>
      <c r="KJY25" s="443"/>
      <c r="KJZ25" s="443"/>
      <c r="KKA25" s="443"/>
      <c r="KKB25" s="443"/>
      <c r="KKC25" s="443"/>
      <c r="KKD25" s="443"/>
      <c r="KKE25" s="443"/>
      <c r="KKF25" s="443"/>
      <c r="KKG25" s="443"/>
      <c r="KKH25" s="443"/>
      <c r="KKI25" s="443"/>
      <c r="KKJ25" s="443"/>
      <c r="KKK25" s="443"/>
      <c r="KKL25" s="443"/>
      <c r="KKM25" s="443"/>
      <c r="KKN25" s="443"/>
      <c r="KKO25" s="443"/>
      <c r="KKP25" s="443"/>
      <c r="KKQ25" s="443"/>
      <c r="KKR25" s="443"/>
      <c r="KKS25" s="443"/>
      <c r="KKT25" s="443"/>
      <c r="KKU25" s="443"/>
      <c r="KKV25" s="443"/>
      <c r="KKW25" s="443"/>
      <c r="KKX25" s="443"/>
      <c r="KKY25" s="443"/>
      <c r="KKZ25" s="443"/>
      <c r="KLA25" s="443"/>
      <c r="KLB25" s="443"/>
      <c r="KLC25" s="443"/>
      <c r="KLD25" s="443"/>
      <c r="KLE25" s="443"/>
      <c r="KLF25" s="443"/>
      <c r="KLG25" s="443"/>
      <c r="KLH25" s="443"/>
      <c r="KLI25" s="443"/>
      <c r="KLJ25" s="443"/>
      <c r="KLK25" s="443"/>
      <c r="KLL25" s="443"/>
      <c r="KLM25" s="443"/>
      <c r="KLN25" s="443"/>
      <c r="KLO25" s="443"/>
      <c r="KLP25" s="443"/>
      <c r="KLQ25" s="443"/>
      <c r="KLR25" s="443"/>
      <c r="KLS25" s="443"/>
      <c r="KLT25" s="443"/>
      <c r="KLU25" s="443"/>
      <c r="KLV25" s="443"/>
      <c r="KLW25" s="443"/>
      <c r="KLX25" s="443"/>
      <c r="KLY25" s="443"/>
      <c r="KLZ25" s="443"/>
      <c r="KMA25" s="443"/>
      <c r="KMB25" s="443"/>
      <c r="KMC25" s="443"/>
      <c r="KMD25" s="443"/>
      <c r="KME25" s="443"/>
      <c r="KMF25" s="443"/>
      <c r="KMG25" s="443"/>
      <c r="KMH25" s="443"/>
      <c r="KMI25" s="443"/>
      <c r="KMJ25" s="443"/>
      <c r="KMK25" s="443"/>
      <c r="KML25" s="443"/>
      <c r="KMM25" s="443"/>
      <c r="KMN25" s="443"/>
      <c r="KMO25" s="443"/>
      <c r="KMP25" s="443"/>
      <c r="KMQ25" s="443"/>
      <c r="KMR25" s="443"/>
      <c r="KMS25" s="443"/>
      <c r="KMT25" s="443"/>
      <c r="KMU25" s="443"/>
      <c r="KMV25" s="443"/>
      <c r="KMW25" s="443"/>
      <c r="KMX25" s="443"/>
      <c r="KMY25" s="443"/>
      <c r="KMZ25" s="443"/>
      <c r="KNA25" s="443"/>
      <c r="KNB25" s="443"/>
      <c r="KNC25" s="443"/>
      <c r="KND25" s="443"/>
      <c r="KNE25" s="443"/>
      <c r="KNF25" s="443"/>
      <c r="KNG25" s="443"/>
      <c r="KNH25" s="443"/>
      <c r="KNI25" s="443"/>
      <c r="KNJ25" s="443"/>
      <c r="KNK25" s="443"/>
      <c r="KNL25" s="443"/>
      <c r="KNM25" s="443"/>
      <c r="KNN25" s="443"/>
      <c r="KNO25" s="443"/>
      <c r="KNP25" s="443"/>
      <c r="KNQ25" s="443"/>
      <c r="KNR25" s="443"/>
      <c r="KNS25" s="443"/>
      <c r="KNT25" s="443"/>
      <c r="KNU25" s="443"/>
      <c r="KNV25" s="443"/>
      <c r="KNW25" s="443"/>
      <c r="KNX25" s="443"/>
      <c r="KNY25" s="443"/>
      <c r="KNZ25" s="443"/>
      <c r="KOA25" s="443"/>
      <c r="KOB25" s="443"/>
      <c r="KOC25" s="443"/>
      <c r="KOD25" s="443"/>
      <c r="KOE25" s="443"/>
      <c r="KOF25" s="443"/>
      <c r="KOG25" s="443"/>
      <c r="KOH25" s="443"/>
      <c r="KOI25" s="443"/>
      <c r="KOJ25" s="443"/>
      <c r="KOK25" s="443"/>
      <c r="KOL25" s="443"/>
      <c r="KOM25" s="443"/>
      <c r="KON25" s="443"/>
      <c r="KOO25" s="443"/>
      <c r="KOP25" s="443"/>
      <c r="KOQ25" s="443"/>
      <c r="KOR25" s="443"/>
      <c r="KOS25" s="443"/>
      <c r="KOT25" s="443"/>
      <c r="KOU25" s="443"/>
      <c r="KOV25" s="443"/>
      <c r="KOW25" s="443"/>
      <c r="KOX25" s="443"/>
      <c r="KOY25" s="443"/>
      <c r="KOZ25" s="443"/>
      <c r="KPA25" s="443"/>
      <c r="KPB25" s="443"/>
      <c r="KPC25" s="443"/>
      <c r="KPD25" s="443"/>
      <c r="KPE25" s="443"/>
      <c r="KPF25" s="443"/>
      <c r="KPG25" s="443"/>
      <c r="KPH25" s="443"/>
      <c r="KPI25" s="443"/>
      <c r="KPJ25" s="443"/>
      <c r="KPK25" s="443"/>
      <c r="KPL25" s="443"/>
      <c r="KPM25" s="443"/>
      <c r="KPN25" s="443"/>
      <c r="KPO25" s="443"/>
      <c r="KPP25" s="443"/>
      <c r="KPQ25" s="443"/>
      <c r="KPR25" s="443"/>
      <c r="KPS25" s="443"/>
      <c r="KPT25" s="443"/>
      <c r="KPU25" s="443"/>
      <c r="KPV25" s="443"/>
      <c r="KPW25" s="443"/>
      <c r="KPX25" s="443"/>
      <c r="KPY25" s="443"/>
      <c r="KPZ25" s="443"/>
      <c r="KQA25" s="443"/>
      <c r="KQB25" s="443"/>
      <c r="KQC25" s="443"/>
      <c r="KQD25" s="443"/>
      <c r="KQE25" s="443"/>
      <c r="KQF25" s="443"/>
      <c r="KQG25" s="443"/>
      <c r="KQH25" s="443"/>
      <c r="KQI25" s="443"/>
      <c r="KQJ25" s="443"/>
      <c r="KQK25" s="443"/>
      <c r="KQL25" s="443"/>
      <c r="KQM25" s="443"/>
      <c r="KQN25" s="443"/>
      <c r="KQO25" s="443"/>
      <c r="KQP25" s="443"/>
      <c r="KQQ25" s="443"/>
      <c r="KQR25" s="443"/>
      <c r="KQS25" s="443"/>
      <c r="KQT25" s="443"/>
      <c r="KQU25" s="443"/>
      <c r="KQV25" s="443"/>
      <c r="KQW25" s="443"/>
      <c r="KQX25" s="443"/>
      <c r="KQY25" s="443"/>
      <c r="KQZ25" s="443"/>
      <c r="KRA25" s="443"/>
      <c r="KRB25" s="443"/>
      <c r="KRC25" s="443"/>
      <c r="KRD25" s="443"/>
      <c r="KRE25" s="443"/>
      <c r="KRF25" s="443"/>
      <c r="KRG25" s="443"/>
      <c r="KRH25" s="443"/>
      <c r="KRI25" s="443"/>
      <c r="KRJ25" s="443"/>
      <c r="KRK25" s="443"/>
      <c r="KRL25" s="443"/>
      <c r="KRM25" s="443"/>
      <c r="KRN25" s="443"/>
      <c r="KRO25" s="443"/>
      <c r="KRP25" s="443"/>
      <c r="KRQ25" s="443"/>
      <c r="KRR25" s="443"/>
      <c r="KRS25" s="443"/>
      <c r="KRT25" s="443"/>
      <c r="KRU25" s="443"/>
      <c r="KRV25" s="443"/>
      <c r="KRW25" s="443"/>
      <c r="KRX25" s="443"/>
      <c r="KRY25" s="443"/>
      <c r="KRZ25" s="443"/>
      <c r="KSA25" s="443"/>
      <c r="KSB25" s="443"/>
      <c r="KSC25" s="443"/>
      <c r="KSD25" s="443"/>
      <c r="KSE25" s="443"/>
      <c r="KSF25" s="443"/>
      <c r="KSG25" s="443"/>
      <c r="KSH25" s="443"/>
      <c r="KSI25" s="443"/>
      <c r="KSJ25" s="443"/>
      <c r="KSK25" s="443"/>
      <c r="KSL25" s="443"/>
      <c r="KSM25" s="443"/>
      <c r="KSN25" s="443"/>
      <c r="KSO25" s="443"/>
      <c r="KSP25" s="443"/>
      <c r="KSQ25" s="443"/>
      <c r="KSR25" s="443"/>
      <c r="KSS25" s="443"/>
      <c r="KST25" s="443"/>
      <c r="KSU25" s="443"/>
      <c r="KSV25" s="443"/>
      <c r="KSW25" s="443"/>
      <c r="KSX25" s="443"/>
      <c r="KSY25" s="443"/>
      <c r="KSZ25" s="443"/>
      <c r="KTA25" s="443"/>
      <c r="KTB25" s="443"/>
      <c r="KTC25" s="443"/>
      <c r="KTD25" s="443"/>
      <c r="KTE25" s="443"/>
      <c r="KTF25" s="443"/>
      <c r="KTG25" s="443"/>
      <c r="KTH25" s="443"/>
      <c r="KTI25" s="443"/>
      <c r="KTJ25" s="443"/>
      <c r="KTK25" s="443"/>
      <c r="KTL25" s="443"/>
      <c r="KTM25" s="443"/>
      <c r="KTN25" s="443"/>
      <c r="KTO25" s="443"/>
      <c r="KTP25" s="443"/>
      <c r="KTQ25" s="443"/>
      <c r="KTR25" s="443"/>
      <c r="KTS25" s="443"/>
      <c r="KTT25" s="443"/>
      <c r="KTU25" s="443"/>
      <c r="KTV25" s="443"/>
      <c r="KTW25" s="443"/>
      <c r="KTX25" s="443"/>
      <c r="KTY25" s="443"/>
      <c r="KTZ25" s="443"/>
      <c r="KUA25" s="443"/>
      <c r="KUB25" s="443"/>
      <c r="KUC25" s="443"/>
      <c r="KUD25" s="443"/>
      <c r="KUE25" s="443"/>
      <c r="KUF25" s="443"/>
      <c r="KUG25" s="443"/>
      <c r="KUH25" s="443"/>
      <c r="KUI25" s="443"/>
      <c r="KUJ25" s="443"/>
      <c r="KUK25" s="443"/>
      <c r="KUL25" s="443"/>
      <c r="KUM25" s="443"/>
      <c r="KUN25" s="443"/>
      <c r="KUO25" s="443"/>
      <c r="KUP25" s="443"/>
      <c r="KUQ25" s="443"/>
      <c r="KUR25" s="443"/>
      <c r="KUS25" s="443"/>
      <c r="KUT25" s="443"/>
      <c r="KUU25" s="443"/>
      <c r="KUV25" s="443"/>
      <c r="KUW25" s="443"/>
      <c r="KUX25" s="443"/>
      <c r="KUY25" s="443"/>
      <c r="KUZ25" s="443"/>
      <c r="KVA25" s="443"/>
      <c r="KVB25" s="443"/>
      <c r="KVC25" s="443"/>
      <c r="KVD25" s="443"/>
      <c r="KVE25" s="443"/>
      <c r="KVF25" s="443"/>
      <c r="KVG25" s="443"/>
      <c r="KVH25" s="443"/>
      <c r="KVI25" s="443"/>
      <c r="KVJ25" s="443"/>
      <c r="KVK25" s="443"/>
      <c r="KVL25" s="443"/>
      <c r="KVM25" s="443"/>
      <c r="KVN25" s="443"/>
      <c r="KVO25" s="443"/>
      <c r="KVP25" s="443"/>
      <c r="KVQ25" s="443"/>
      <c r="KVR25" s="443"/>
      <c r="KVS25" s="443"/>
      <c r="KVT25" s="443"/>
      <c r="KVU25" s="443"/>
      <c r="KVV25" s="443"/>
      <c r="KVW25" s="443"/>
      <c r="KVX25" s="443"/>
      <c r="KVY25" s="443"/>
      <c r="KVZ25" s="443"/>
      <c r="KWA25" s="443"/>
      <c r="KWB25" s="443"/>
      <c r="KWC25" s="443"/>
      <c r="KWD25" s="443"/>
      <c r="KWE25" s="443"/>
      <c r="KWF25" s="443"/>
      <c r="KWG25" s="443"/>
      <c r="KWH25" s="443"/>
      <c r="KWI25" s="443"/>
      <c r="KWJ25" s="443"/>
      <c r="KWK25" s="443"/>
      <c r="KWL25" s="443"/>
      <c r="KWM25" s="443"/>
      <c r="KWN25" s="443"/>
      <c r="KWO25" s="443"/>
      <c r="KWP25" s="443"/>
      <c r="KWQ25" s="443"/>
      <c r="KWR25" s="443"/>
      <c r="KWS25" s="443"/>
      <c r="KWT25" s="443"/>
      <c r="KWU25" s="443"/>
      <c r="KWV25" s="443"/>
      <c r="KWW25" s="443"/>
      <c r="KWX25" s="443"/>
      <c r="KWY25" s="443"/>
      <c r="KWZ25" s="443"/>
      <c r="KXA25" s="443"/>
      <c r="KXB25" s="443"/>
      <c r="KXC25" s="443"/>
      <c r="KXD25" s="443"/>
      <c r="KXE25" s="443"/>
      <c r="KXF25" s="443"/>
      <c r="KXG25" s="443"/>
      <c r="KXH25" s="443"/>
      <c r="KXI25" s="443"/>
      <c r="KXJ25" s="443"/>
      <c r="KXK25" s="443"/>
      <c r="KXL25" s="443"/>
      <c r="KXM25" s="443"/>
      <c r="KXN25" s="443"/>
      <c r="KXO25" s="443"/>
      <c r="KXP25" s="443"/>
      <c r="KXQ25" s="443"/>
      <c r="KXR25" s="443"/>
      <c r="KXS25" s="443"/>
      <c r="KXT25" s="443"/>
      <c r="KXU25" s="443"/>
      <c r="KXV25" s="443"/>
      <c r="KXW25" s="443"/>
      <c r="KXX25" s="443"/>
      <c r="KXY25" s="443"/>
      <c r="KXZ25" s="443"/>
      <c r="KYA25" s="443"/>
      <c r="KYB25" s="443"/>
      <c r="KYC25" s="443"/>
      <c r="KYD25" s="443"/>
      <c r="KYE25" s="443"/>
      <c r="KYF25" s="443"/>
      <c r="KYG25" s="443"/>
      <c r="KYH25" s="443"/>
      <c r="KYI25" s="443"/>
      <c r="KYJ25" s="443"/>
      <c r="KYK25" s="443"/>
      <c r="KYL25" s="443"/>
      <c r="KYM25" s="443"/>
      <c r="KYN25" s="443"/>
      <c r="KYO25" s="443"/>
      <c r="KYP25" s="443"/>
      <c r="KYQ25" s="443"/>
      <c r="KYR25" s="443"/>
      <c r="KYS25" s="443"/>
      <c r="KYT25" s="443"/>
      <c r="KYU25" s="443"/>
      <c r="KYV25" s="443"/>
      <c r="KYW25" s="443"/>
      <c r="KYX25" s="443"/>
      <c r="KYY25" s="443"/>
      <c r="KYZ25" s="443"/>
      <c r="KZA25" s="443"/>
      <c r="KZB25" s="443"/>
      <c r="KZC25" s="443"/>
      <c r="KZD25" s="443"/>
      <c r="KZE25" s="443"/>
      <c r="KZF25" s="443"/>
      <c r="KZG25" s="443"/>
      <c r="KZH25" s="443"/>
      <c r="KZI25" s="443"/>
      <c r="KZJ25" s="443"/>
      <c r="KZK25" s="443"/>
      <c r="KZL25" s="443"/>
      <c r="KZM25" s="443"/>
      <c r="KZN25" s="443"/>
      <c r="KZO25" s="443"/>
      <c r="KZP25" s="443"/>
      <c r="KZQ25" s="443"/>
      <c r="KZR25" s="443"/>
      <c r="KZS25" s="443"/>
      <c r="KZT25" s="443"/>
      <c r="KZU25" s="443"/>
      <c r="KZV25" s="443"/>
      <c r="KZW25" s="443"/>
      <c r="KZX25" s="443"/>
      <c r="KZY25" s="443"/>
      <c r="KZZ25" s="443"/>
      <c r="LAA25" s="443"/>
      <c r="LAB25" s="443"/>
      <c r="LAC25" s="443"/>
      <c r="LAD25" s="443"/>
      <c r="LAE25" s="443"/>
      <c r="LAF25" s="443"/>
      <c r="LAG25" s="443"/>
      <c r="LAH25" s="443"/>
      <c r="LAI25" s="443"/>
      <c r="LAJ25" s="443"/>
      <c r="LAK25" s="443"/>
      <c r="LAL25" s="443"/>
      <c r="LAM25" s="443"/>
      <c r="LAN25" s="443"/>
      <c r="LAO25" s="443"/>
      <c r="LAP25" s="443"/>
      <c r="LAQ25" s="443"/>
      <c r="LAR25" s="443"/>
      <c r="LAS25" s="443"/>
      <c r="LAT25" s="443"/>
      <c r="LAU25" s="443"/>
      <c r="LAV25" s="443"/>
      <c r="LAW25" s="443"/>
      <c r="LAX25" s="443"/>
      <c r="LAY25" s="443"/>
      <c r="LAZ25" s="443"/>
      <c r="LBA25" s="443"/>
      <c r="LBB25" s="443"/>
      <c r="LBC25" s="443"/>
      <c r="LBD25" s="443"/>
      <c r="LBE25" s="443"/>
      <c r="LBF25" s="443"/>
      <c r="LBG25" s="443"/>
      <c r="LBH25" s="443"/>
      <c r="LBI25" s="443"/>
      <c r="LBJ25" s="443"/>
      <c r="LBK25" s="443"/>
      <c r="LBL25" s="443"/>
      <c r="LBM25" s="443"/>
      <c r="LBN25" s="443"/>
      <c r="LBO25" s="443"/>
      <c r="LBP25" s="443"/>
      <c r="LBQ25" s="443"/>
      <c r="LBR25" s="443"/>
      <c r="LBS25" s="443"/>
      <c r="LBT25" s="443"/>
      <c r="LBU25" s="443"/>
      <c r="LBV25" s="443"/>
      <c r="LBW25" s="443"/>
      <c r="LBX25" s="443"/>
      <c r="LBY25" s="443"/>
      <c r="LBZ25" s="443"/>
      <c r="LCA25" s="443"/>
      <c r="LCB25" s="443"/>
      <c r="LCC25" s="443"/>
      <c r="LCD25" s="443"/>
      <c r="LCE25" s="443"/>
      <c r="LCF25" s="443"/>
      <c r="LCG25" s="443"/>
      <c r="LCH25" s="443"/>
      <c r="LCI25" s="443"/>
      <c r="LCJ25" s="443"/>
      <c r="LCK25" s="443"/>
      <c r="LCL25" s="443"/>
      <c r="LCM25" s="443"/>
      <c r="LCN25" s="443"/>
      <c r="LCO25" s="443"/>
      <c r="LCP25" s="443"/>
      <c r="LCQ25" s="443"/>
      <c r="LCR25" s="443"/>
      <c r="LCS25" s="443"/>
      <c r="LCT25" s="443"/>
      <c r="LCU25" s="443"/>
      <c r="LCV25" s="443"/>
      <c r="LCW25" s="443"/>
      <c r="LCX25" s="443"/>
      <c r="LCY25" s="443"/>
      <c r="LCZ25" s="443"/>
      <c r="LDA25" s="443"/>
      <c r="LDB25" s="443"/>
      <c r="LDC25" s="443"/>
      <c r="LDD25" s="443"/>
      <c r="LDE25" s="443"/>
      <c r="LDF25" s="443"/>
      <c r="LDG25" s="443"/>
      <c r="LDH25" s="443"/>
      <c r="LDI25" s="443"/>
      <c r="LDJ25" s="443"/>
      <c r="LDK25" s="443"/>
      <c r="LDL25" s="443"/>
      <c r="LDM25" s="443"/>
      <c r="LDN25" s="443"/>
      <c r="LDO25" s="443"/>
      <c r="LDP25" s="443"/>
      <c r="LDQ25" s="443"/>
      <c r="LDR25" s="443"/>
      <c r="LDS25" s="443"/>
      <c r="LDT25" s="443"/>
      <c r="LDU25" s="443"/>
      <c r="LDV25" s="443"/>
      <c r="LDW25" s="443"/>
      <c r="LDX25" s="443"/>
      <c r="LDY25" s="443"/>
      <c r="LDZ25" s="443"/>
      <c r="LEA25" s="443"/>
      <c r="LEB25" s="443"/>
      <c r="LEC25" s="443"/>
      <c r="LED25" s="443"/>
      <c r="LEE25" s="443"/>
      <c r="LEF25" s="443"/>
      <c r="LEG25" s="443"/>
      <c r="LEH25" s="443"/>
      <c r="LEI25" s="443"/>
      <c r="LEJ25" s="443"/>
      <c r="LEK25" s="443"/>
      <c r="LEL25" s="443"/>
      <c r="LEM25" s="443"/>
      <c r="LEN25" s="443"/>
      <c r="LEO25" s="443"/>
      <c r="LEP25" s="443"/>
      <c r="LEQ25" s="443"/>
      <c r="LER25" s="443"/>
      <c r="LES25" s="443"/>
      <c r="LET25" s="443"/>
      <c r="LEU25" s="443"/>
      <c r="LEV25" s="443"/>
      <c r="LEW25" s="443"/>
      <c r="LEX25" s="443"/>
      <c r="LEY25" s="443"/>
      <c r="LEZ25" s="443"/>
      <c r="LFA25" s="443"/>
      <c r="LFB25" s="443"/>
      <c r="LFC25" s="443"/>
      <c r="LFD25" s="443"/>
      <c r="LFE25" s="443"/>
      <c r="LFF25" s="443"/>
      <c r="LFG25" s="443"/>
      <c r="LFH25" s="443"/>
      <c r="LFI25" s="443"/>
      <c r="LFJ25" s="443"/>
      <c r="LFK25" s="443"/>
      <c r="LFL25" s="443"/>
      <c r="LFM25" s="443"/>
      <c r="LFN25" s="443"/>
      <c r="LFO25" s="443"/>
      <c r="LFP25" s="443"/>
      <c r="LFQ25" s="443"/>
      <c r="LFR25" s="443"/>
      <c r="LFS25" s="443"/>
      <c r="LFT25" s="443"/>
      <c r="LFU25" s="443"/>
      <c r="LFV25" s="443"/>
      <c r="LFW25" s="443"/>
      <c r="LFX25" s="443"/>
      <c r="LFY25" s="443"/>
      <c r="LFZ25" s="443"/>
      <c r="LGA25" s="443"/>
      <c r="LGB25" s="443"/>
      <c r="LGC25" s="443"/>
      <c r="LGD25" s="443"/>
      <c r="LGE25" s="443"/>
      <c r="LGF25" s="443"/>
      <c r="LGG25" s="443"/>
      <c r="LGH25" s="443"/>
      <c r="LGI25" s="443"/>
      <c r="LGJ25" s="443"/>
      <c r="LGK25" s="443"/>
      <c r="LGL25" s="443"/>
      <c r="LGM25" s="443"/>
      <c r="LGN25" s="443"/>
      <c r="LGO25" s="443"/>
      <c r="LGP25" s="443"/>
      <c r="LGQ25" s="443"/>
      <c r="LGR25" s="443"/>
      <c r="LGS25" s="443"/>
      <c r="LGT25" s="443"/>
      <c r="LGU25" s="443"/>
      <c r="LGV25" s="443"/>
      <c r="LGW25" s="443"/>
      <c r="LGX25" s="443"/>
      <c r="LGY25" s="443"/>
      <c r="LGZ25" s="443"/>
      <c r="LHA25" s="443"/>
      <c r="LHB25" s="443"/>
      <c r="LHC25" s="443"/>
      <c r="LHD25" s="443"/>
      <c r="LHE25" s="443"/>
      <c r="LHF25" s="443"/>
      <c r="LHG25" s="443"/>
      <c r="LHH25" s="443"/>
      <c r="LHI25" s="443"/>
      <c r="LHJ25" s="443"/>
      <c r="LHK25" s="443"/>
      <c r="LHL25" s="443"/>
      <c r="LHM25" s="443"/>
      <c r="LHN25" s="443"/>
      <c r="LHO25" s="443"/>
      <c r="LHP25" s="443"/>
      <c r="LHQ25" s="443"/>
      <c r="LHR25" s="443"/>
      <c r="LHS25" s="443"/>
      <c r="LHT25" s="443"/>
      <c r="LHU25" s="443"/>
      <c r="LHV25" s="443"/>
      <c r="LHW25" s="443"/>
      <c r="LHX25" s="443"/>
      <c r="LHY25" s="443"/>
      <c r="LHZ25" s="443"/>
      <c r="LIA25" s="443"/>
      <c r="LIB25" s="443"/>
      <c r="LIC25" s="443"/>
      <c r="LID25" s="443"/>
      <c r="LIE25" s="443"/>
      <c r="LIF25" s="443"/>
      <c r="LIG25" s="443"/>
      <c r="LIH25" s="443"/>
      <c r="LII25" s="443"/>
      <c r="LIJ25" s="443"/>
      <c r="LIK25" s="443"/>
      <c r="LIL25" s="443"/>
      <c r="LIM25" s="443"/>
      <c r="LIN25" s="443"/>
      <c r="LIO25" s="443"/>
      <c r="LIP25" s="443"/>
      <c r="LIQ25" s="443"/>
      <c r="LIR25" s="443"/>
      <c r="LIS25" s="443"/>
      <c r="LIT25" s="443"/>
      <c r="LIU25" s="443"/>
      <c r="LIV25" s="443"/>
      <c r="LIW25" s="443"/>
      <c r="LIX25" s="443"/>
      <c r="LIY25" s="443"/>
      <c r="LIZ25" s="443"/>
      <c r="LJA25" s="443"/>
      <c r="LJB25" s="443"/>
      <c r="LJC25" s="443"/>
      <c r="LJD25" s="443"/>
      <c r="LJE25" s="443"/>
      <c r="LJF25" s="443"/>
      <c r="LJG25" s="443"/>
      <c r="LJH25" s="443"/>
      <c r="LJI25" s="443"/>
      <c r="LJJ25" s="443"/>
      <c r="LJK25" s="443"/>
      <c r="LJL25" s="443"/>
      <c r="LJM25" s="443"/>
      <c r="LJN25" s="443"/>
      <c r="LJO25" s="443"/>
      <c r="LJP25" s="443"/>
      <c r="LJQ25" s="443"/>
      <c r="LJR25" s="443"/>
      <c r="LJS25" s="443"/>
      <c r="LJT25" s="443"/>
      <c r="LJU25" s="443"/>
      <c r="LJV25" s="443"/>
      <c r="LJW25" s="443"/>
      <c r="LJX25" s="443"/>
      <c r="LJY25" s="443"/>
      <c r="LJZ25" s="443"/>
      <c r="LKA25" s="443"/>
      <c r="LKB25" s="443"/>
      <c r="LKC25" s="443"/>
      <c r="LKD25" s="443"/>
      <c r="LKE25" s="443"/>
      <c r="LKF25" s="443"/>
      <c r="LKG25" s="443"/>
      <c r="LKH25" s="443"/>
      <c r="LKI25" s="443"/>
      <c r="LKJ25" s="443"/>
      <c r="LKK25" s="443"/>
      <c r="LKL25" s="443"/>
      <c r="LKM25" s="443"/>
      <c r="LKN25" s="443"/>
      <c r="LKO25" s="443"/>
      <c r="LKP25" s="443"/>
      <c r="LKQ25" s="443"/>
      <c r="LKR25" s="443"/>
      <c r="LKS25" s="443"/>
      <c r="LKT25" s="443"/>
      <c r="LKU25" s="443"/>
      <c r="LKV25" s="443"/>
      <c r="LKW25" s="443"/>
      <c r="LKX25" s="443"/>
      <c r="LKY25" s="443"/>
      <c r="LKZ25" s="443"/>
      <c r="LLA25" s="443"/>
      <c r="LLB25" s="443"/>
      <c r="LLC25" s="443"/>
      <c r="LLD25" s="443"/>
      <c r="LLE25" s="443"/>
      <c r="LLF25" s="443"/>
      <c r="LLG25" s="443"/>
      <c r="LLH25" s="443"/>
      <c r="LLI25" s="443"/>
      <c r="LLJ25" s="443"/>
      <c r="LLK25" s="443"/>
      <c r="LLL25" s="443"/>
      <c r="LLM25" s="443"/>
      <c r="LLN25" s="443"/>
      <c r="LLO25" s="443"/>
      <c r="LLP25" s="443"/>
      <c r="LLQ25" s="443"/>
      <c r="LLR25" s="443"/>
      <c r="LLS25" s="443"/>
      <c r="LLT25" s="443"/>
      <c r="LLU25" s="443"/>
      <c r="LLV25" s="443"/>
      <c r="LLW25" s="443"/>
      <c r="LLX25" s="443"/>
      <c r="LLY25" s="443"/>
      <c r="LLZ25" s="443"/>
      <c r="LMA25" s="443"/>
      <c r="LMB25" s="443"/>
      <c r="LMC25" s="443"/>
      <c r="LMD25" s="443"/>
      <c r="LME25" s="443"/>
      <c r="LMF25" s="443"/>
      <c r="LMG25" s="443"/>
      <c r="LMH25" s="443"/>
      <c r="LMI25" s="443"/>
      <c r="LMJ25" s="443"/>
      <c r="LMK25" s="443"/>
      <c r="LML25" s="443"/>
      <c r="LMM25" s="443"/>
      <c r="LMN25" s="443"/>
      <c r="LMO25" s="443"/>
      <c r="LMP25" s="443"/>
      <c r="LMQ25" s="443"/>
      <c r="LMR25" s="443"/>
      <c r="LMS25" s="443"/>
      <c r="LMT25" s="443"/>
      <c r="LMU25" s="443"/>
      <c r="LMV25" s="443"/>
      <c r="LMW25" s="443"/>
      <c r="LMX25" s="443"/>
      <c r="LMY25" s="443"/>
      <c r="LMZ25" s="443"/>
      <c r="LNA25" s="443"/>
      <c r="LNB25" s="443"/>
      <c r="LNC25" s="443"/>
      <c r="LND25" s="443"/>
      <c r="LNE25" s="443"/>
      <c r="LNF25" s="443"/>
      <c r="LNG25" s="443"/>
      <c r="LNH25" s="443"/>
      <c r="LNI25" s="443"/>
      <c r="LNJ25" s="443"/>
      <c r="LNK25" s="443"/>
      <c r="LNL25" s="443"/>
      <c r="LNM25" s="443"/>
      <c r="LNN25" s="443"/>
      <c r="LNO25" s="443"/>
      <c r="LNP25" s="443"/>
      <c r="LNQ25" s="443"/>
      <c r="LNR25" s="443"/>
      <c r="LNS25" s="443"/>
      <c r="LNT25" s="443"/>
      <c r="LNU25" s="443"/>
      <c r="LNV25" s="443"/>
      <c r="LNW25" s="443"/>
      <c r="LNX25" s="443"/>
      <c r="LNY25" s="443"/>
      <c r="LNZ25" s="443"/>
      <c r="LOA25" s="443"/>
      <c r="LOB25" s="443"/>
      <c r="LOC25" s="443"/>
      <c r="LOD25" s="443"/>
      <c r="LOE25" s="443"/>
      <c r="LOF25" s="443"/>
      <c r="LOG25" s="443"/>
      <c r="LOH25" s="443"/>
      <c r="LOI25" s="443"/>
      <c r="LOJ25" s="443"/>
      <c r="LOK25" s="443"/>
      <c r="LOL25" s="443"/>
      <c r="LOM25" s="443"/>
      <c r="LON25" s="443"/>
      <c r="LOO25" s="443"/>
      <c r="LOP25" s="443"/>
      <c r="LOQ25" s="443"/>
      <c r="LOR25" s="443"/>
      <c r="LOS25" s="443"/>
      <c r="LOT25" s="443"/>
      <c r="LOU25" s="443"/>
      <c r="LOV25" s="443"/>
      <c r="LOW25" s="443"/>
      <c r="LOX25" s="443"/>
      <c r="LOY25" s="443"/>
      <c r="LOZ25" s="443"/>
      <c r="LPA25" s="443"/>
      <c r="LPB25" s="443"/>
      <c r="LPC25" s="443"/>
      <c r="LPD25" s="443"/>
      <c r="LPE25" s="443"/>
      <c r="LPF25" s="443"/>
      <c r="LPG25" s="443"/>
      <c r="LPH25" s="443"/>
      <c r="LPI25" s="443"/>
      <c r="LPJ25" s="443"/>
      <c r="LPK25" s="443"/>
      <c r="LPL25" s="443"/>
      <c r="LPM25" s="443"/>
      <c r="LPN25" s="443"/>
      <c r="LPO25" s="443"/>
      <c r="LPP25" s="443"/>
      <c r="LPQ25" s="443"/>
      <c r="LPR25" s="443"/>
      <c r="LPS25" s="443"/>
      <c r="LPT25" s="443"/>
      <c r="LPU25" s="443"/>
      <c r="LPV25" s="443"/>
      <c r="LPW25" s="443"/>
      <c r="LPX25" s="443"/>
      <c r="LPY25" s="443"/>
      <c r="LPZ25" s="443"/>
      <c r="LQA25" s="443"/>
      <c r="LQB25" s="443"/>
      <c r="LQC25" s="443"/>
      <c r="LQD25" s="443"/>
      <c r="LQE25" s="443"/>
      <c r="LQF25" s="443"/>
      <c r="LQG25" s="443"/>
      <c r="LQH25" s="443"/>
      <c r="LQI25" s="443"/>
      <c r="LQJ25" s="443"/>
      <c r="LQK25" s="443"/>
      <c r="LQL25" s="443"/>
      <c r="LQM25" s="443"/>
      <c r="LQN25" s="443"/>
      <c r="LQO25" s="443"/>
      <c r="LQP25" s="443"/>
      <c r="LQQ25" s="443"/>
      <c r="LQR25" s="443"/>
      <c r="LQS25" s="443"/>
      <c r="LQT25" s="443"/>
      <c r="LQU25" s="443"/>
      <c r="LQV25" s="443"/>
      <c r="LQW25" s="443"/>
      <c r="LQX25" s="443"/>
      <c r="LQY25" s="443"/>
      <c r="LQZ25" s="443"/>
      <c r="LRA25" s="443"/>
      <c r="LRB25" s="443"/>
      <c r="LRC25" s="443"/>
      <c r="LRD25" s="443"/>
      <c r="LRE25" s="443"/>
      <c r="LRF25" s="443"/>
      <c r="LRG25" s="443"/>
      <c r="LRH25" s="443"/>
      <c r="LRI25" s="443"/>
      <c r="LRJ25" s="443"/>
      <c r="LRK25" s="443"/>
      <c r="LRL25" s="443"/>
      <c r="LRM25" s="443"/>
      <c r="LRN25" s="443"/>
      <c r="LRO25" s="443"/>
      <c r="LRP25" s="443"/>
      <c r="LRQ25" s="443"/>
      <c r="LRR25" s="443"/>
      <c r="LRS25" s="443"/>
      <c r="LRT25" s="443"/>
      <c r="LRU25" s="443"/>
      <c r="LRV25" s="443"/>
      <c r="LRW25" s="443"/>
      <c r="LRX25" s="443"/>
      <c r="LRY25" s="443"/>
      <c r="LRZ25" s="443"/>
      <c r="LSA25" s="443"/>
      <c r="LSB25" s="443"/>
      <c r="LSC25" s="443"/>
      <c r="LSD25" s="443"/>
      <c r="LSE25" s="443"/>
      <c r="LSF25" s="443"/>
      <c r="LSG25" s="443"/>
      <c r="LSH25" s="443"/>
      <c r="LSI25" s="443"/>
      <c r="LSJ25" s="443"/>
      <c r="LSK25" s="443"/>
      <c r="LSL25" s="443"/>
      <c r="LSM25" s="443"/>
      <c r="LSN25" s="443"/>
      <c r="LSO25" s="443"/>
      <c r="LSP25" s="443"/>
      <c r="LSQ25" s="443"/>
      <c r="LSR25" s="443"/>
      <c r="LSS25" s="443"/>
      <c r="LST25" s="443"/>
      <c r="LSU25" s="443"/>
      <c r="LSV25" s="443"/>
      <c r="LSW25" s="443"/>
      <c r="LSX25" s="443"/>
      <c r="LSY25" s="443"/>
      <c r="LSZ25" s="443"/>
      <c r="LTA25" s="443"/>
      <c r="LTB25" s="443"/>
      <c r="LTC25" s="443"/>
      <c r="LTD25" s="443"/>
      <c r="LTE25" s="443"/>
      <c r="LTF25" s="443"/>
      <c r="LTG25" s="443"/>
      <c r="LTH25" s="443"/>
      <c r="LTI25" s="443"/>
      <c r="LTJ25" s="443"/>
      <c r="LTK25" s="443"/>
      <c r="LTL25" s="443"/>
      <c r="LTM25" s="443"/>
      <c r="LTN25" s="443"/>
      <c r="LTO25" s="443"/>
      <c r="LTP25" s="443"/>
      <c r="LTQ25" s="443"/>
      <c r="LTR25" s="443"/>
      <c r="LTS25" s="443"/>
      <c r="LTT25" s="443"/>
      <c r="LTU25" s="443"/>
      <c r="LTV25" s="443"/>
      <c r="LTW25" s="443"/>
      <c r="LTX25" s="443"/>
      <c r="LTY25" s="443"/>
      <c r="LTZ25" s="443"/>
      <c r="LUA25" s="443"/>
      <c r="LUB25" s="443"/>
      <c r="LUC25" s="443"/>
      <c r="LUD25" s="443"/>
      <c r="LUE25" s="443"/>
      <c r="LUF25" s="443"/>
      <c r="LUG25" s="443"/>
      <c r="LUH25" s="443"/>
      <c r="LUI25" s="443"/>
      <c r="LUJ25" s="443"/>
      <c r="LUK25" s="443"/>
      <c r="LUL25" s="443"/>
      <c r="LUM25" s="443"/>
      <c r="LUN25" s="443"/>
      <c r="LUO25" s="443"/>
      <c r="LUP25" s="443"/>
      <c r="LUQ25" s="443"/>
      <c r="LUR25" s="443"/>
      <c r="LUS25" s="443"/>
      <c r="LUT25" s="443"/>
      <c r="LUU25" s="443"/>
      <c r="LUV25" s="443"/>
      <c r="LUW25" s="443"/>
      <c r="LUX25" s="443"/>
      <c r="LUY25" s="443"/>
      <c r="LUZ25" s="443"/>
      <c r="LVA25" s="443"/>
      <c r="LVB25" s="443"/>
      <c r="LVC25" s="443"/>
      <c r="LVD25" s="443"/>
      <c r="LVE25" s="443"/>
      <c r="LVF25" s="443"/>
      <c r="LVG25" s="443"/>
      <c r="LVH25" s="443"/>
      <c r="LVI25" s="443"/>
      <c r="LVJ25" s="443"/>
      <c r="LVK25" s="443"/>
      <c r="LVL25" s="443"/>
      <c r="LVM25" s="443"/>
      <c r="LVN25" s="443"/>
      <c r="LVO25" s="443"/>
      <c r="LVP25" s="443"/>
      <c r="LVQ25" s="443"/>
      <c r="LVR25" s="443"/>
      <c r="LVS25" s="443"/>
      <c r="LVT25" s="443"/>
      <c r="LVU25" s="443"/>
      <c r="LVV25" s="443"/>
      <c r="LVW25" s="443"/>
      <c r="LVX25" s="443"/>
      <c r="LVY25" s="443"/>
      <c r="LVZ25" s="443"/>
      <c r="LWA25" s="443"/>
      <c r="LWB25" s="443"/>
      <c r="LWC25" s="443"/>
      <c r="LWD25" s="443"/>
      <c r="LWE25" s="443"/>
      <c r="LWF25" s="443"/>
      <c r="LWG25" s="443"/>
      <c r="LWH25" s="443"/>
      <c r="LWI25" s="443"/>
      <c r="LWJ25" s="443"/>
      <c r="LWK25" s="443"/>
      <c r="LWL25" s="443"/>
      <c r="LWM25" s="443"/>
      <c r="LWN25" s="443"/>
      <c r="LWO25" s="443"/>
      <c r="LWP25" s="443"/>
      <c r="LWQ25" s="443"/>
      <c r="LWR25" s="443"/>
      <c r="LWS25" s="443"/>
      <c r="LWT25" s="443"/>
      <c r="LWU25" s="443"/>
      <c r="LWV25" s="443"/>
      <c r="LWW25" s="443"/>
      <c r="LWX25" s="443"/>
      <c r="LWY25" s="443"/>
      <c r="LWZ25" s="443"/>
      <c r="LXA25" s="443"/>
      <c r="LXB25" s="443"/>
      <c r="LXC25" s="443"/>
      <c r="LXD25" s="443"/>
      <c r="LXE25" s="443"/>
      <c r="LXF25" s="443"/>
      <c r="LXG25" s="443"/>
      <c r="LXH25" s="443"/>
      <c r="LXI25" s="443"/>
      <c r="LXJ25" s="443"/>
      <c r="LXK25" s="443"/>
      <c r="LXL25" s="443"/>
      <c r="LXM25" s="443"/>
      <c r="LXN25" s="443"/>
      <c r="LXO25" s="443"/>
      <c r="LXP25" s="443"/>
      <c r="LXQ25" s="443"/>
      <c r="LXR25" s="443"/>
      <c r="LXS25" s="443"/>
      <c r="LXT25" s="443"/>
      <c r="LXU25" s="443"/>
      <c r="LXV25" s="443"/>
      <c r="LXW25" s="443"/>
      <c r="LXX25" s="443"/>
      <c r="LXY25" s="443"/>
      <c r="LXZ25" s="443"/>
      <c r="LYA25" s="443"/>
      <c r="LYB25" s="443"/>
      <c r="LYC25" s="443"/>
      <c r="LYD25" s="443"/>
      <c r="LYE25" s="443"/>
      <c r="LYF25" s="443"/>
      <c r="LYG25" s="443"/>
      <c r="LYH25" s="443"/>
      <c r="LYI25" s="443"/>
      <c r="LYJ25" s="443"/>
      <c r="LYK25" s="443"/>
      <c r="LYL25" s="443"/>
      <c r="LYM25" s="443"/>
      <c r="LYN25" s="443"/>
      <c r="LYO25" s="443"/>
      <c r="LYP25" s="443"/>
      <c r="LYQ25" s="443"/>
      <c r="LYR25" s="443"/>
      <c r="LYS25" s="443"/>
      <c r="LYT25" s="443"/>
      <c r="LYU25" s="443"/>
      <c r="LYV25" s="443"/>
      <c r="LYW25" s="443"/>
      <c r="LYX25" s="443"/>
      <c r="LYY25" s="443"/>
      <c r="LYZ25" s="443"/>
      <c r="LZA25" s="443"/>
      <c r="LZB25" s="443"/>
      <c r="LZC25" s="443"/>
      <c r="LZD25" s="443"/>
      <c r="LZE25" s="443"/>
      <c r="LZF25" s="443"/>
      <c r="LZG25" s="443"/>
      <c r="LZH25" s="443"/>
      <c r="LZI25" s="443"/>
      <c r="LZJ25" s="443"/>
      <c r="LZK25" s="443"/>
      <c r="LZL25" s="443"/>
      <c r="LZM25" s="443"/>
      <c r="LZN25" s="443"/>
      <c r="LZO25" s="443"/>
      <c r="LZP25" s="443"/>
      <c r="LZQ25" s="443"/>
      <c r="LZR25" s="443"/>
      <c r="LZS25" s="443"/>
      <c r="LZT25" s="443"/>
      <c r="LZU25" s="443"/>
      <c r="LZV25" s="443"/>
      <c r="LZW25" s="443"/>
      <c r="LZX25" s="443"/>
      <c r="LZY25" s="443"/>
      <c r="LZZ25" s="443"/>
      <c r="MAA25" s="443"/>
      <c r="MAB25" s="443"/>
      <c r="MAC25" s="443"/>
      <c r="MAD25" s="443"/>
      <c r="MAE25" s="443"/>
      <c r="MAF25" s="443"/>
      <c r="MAG25" s="443"/>
      <c r="MAH25" s="443"/>
      <c r="MAI25" s="443"/>
      <c r="MAJ25" s="443"/>
      <c r="MAK25" s="443"/>
      <c r="MAL25" s="443"/>
      <c r="MAM25" s="443"/>
      <c r="MAN25" s="443"/>
      <c r="MAO25" s="443"/>
      <c r="MAP25" s="443"/>
      <c r="MAQ25" s="443"/>
      <c r="MAR25" s="443"/>
      <c r="MAS25" s="443"/>
      <c r="MAT25" s="443"/>
      <c r="MAU25" s="443"/>
      <c r="MAV25" s="443"/>
      <c r="MAW25" s="443"/>
      <c r="MAX25" s="443"/>
      <c r="MAY25" s="443"/>
      <c r="MAZ25" s="443"/>
      <c r="MBA25" s="443"/>
      <c r="MBB25" s="443"/>
      <c r="MBC25" s="443"/>
      <c r="MBD25" s="443"/>
      <c r="MBE25" s="443"/>
      <c r="MBF25" s="443"/>
      <c r="MBG25" s="443"/>
      <c r="MBH25" s="443"/>
      <c r="MBI25" s="443"/>
      <c r="MBJ25" s="443"/>
      <c r="MBK25" s="443"/>
      <c r="MBL25" s="443"/>
      <c r="MBM25" s="443"/>
      <c r="MBN25" s="443"/>
      <c r="MBO25" s="443"/>
      <c r="MBP25" s="443"/>
      <c r="MBQ25" s="443"/>
      <c r="MBR25" s="443"/>
      <c r="MBS25" s="443"/>
      <c r="MBT25" s="443"/>
      <c r="MBU25" s="443"/>
      <c r="MBV25" s="443"/>
      <c r="MBW25" s="443"/>
      <c r="MBX25" s="443"/>
      <c r="MBY25" s="443"/>
      <c r="MBZ25" s="443"/>
      <c r="MCA25" s="443"/>
      <c r="MCB25" s="443"/>
      <c r="MCC25" s="443"/>
      <c r="MCD25" s="443"/>
      <c r="MCE25" s="443"/>
      <c r="MCF25" s="443"/>
      <c r="MCG25" s="443"/>
      <c r="MCH25" s="443"/>
      <c r="MCI25" s="443"/>
      <c r="MCJ25" s="443"/>
      <c r="MCK25" s="443"/>
      <c r="MCL25" s="443"/>
      <c r="MCM25" s="443"/>
      <c r="MCN25" s="443"/>
      <c r="MCO25" s="443"/>
      <c r="MCP25" s="443"/>
      <c r="MCQ25" s="443"/>
      <c r="MCR25" s="443"/>
      <c r="MCS25" s="443"/>
      <c r="MCT25" s="443"/>
      <c r="MCU25" s="443"/>
      <c r="MCV25" s="443"/>
      <c r="MCW25" s="443"/>
      <c r="MCX25" s="443"/>
      <c r="MCY25" s="443"/>
      <c r="MCZ25" s="443"/>
      <c r="MDA25" s="443"/>
      <c r="MDB25" s="443"/>
      <c r="MDC25" s="443"/>
      <c r="MDD25" s="443"/>
      <c r="MDE25" s="443"/>
      <c r="MDF25" s="443"/>
      <c r="MDG25" s="443"/>
      <c r="MDH25" s="443"/>
      <c r="MDI25" s="443"/>
      <c r="MDJ25" s="443"/>
      <c r="MDK25" s="443"/>
      <c r="MDL25" s="443"/>
      <c r="MDM25" s="443"/>
      <c r="MDN25" s="443"/>
      <c r="MDO25" s="443"/>
      <c r="MDP25" s="443"/>
      <c r="MDQ25" s="443"/>
      <c r="MDR25" s="443"/>
      <c r="MDS25" s="443"/>
      <c r="MDT25" s="443"/>
      <c r="MDU25" s="443"/>
      <c r="MDV25" s="443"/>
      <c r="MDW25" s="443"/>
      <c r="MDX25" s="443"/>
      <c r="MDY25" s="443"/>
      <c r="MDZ25" s="443"/>
      <c r="MEA25" s="443"/>
      <c r="MEB25" s="443"/>
      <c r="MEC25" s="443"/>
      <c r="MED25" s="443"/>
      <c r="MEE25" s="443"/>
      <c r="MEF25" s="443"/>
      <c r="MEG25" s="443"/>
      <c r="MEH25" s="443"/>
      <c r="MEI25" s="443"/>
      <c r="MEJ25" s="443"/>
      <c r="MEK25" s="443"/>
      <c r="MEL25" s="443"/>
      <c r="MEM25" s="443"/>
      <c r="MEN25" s="443"/>
      <c r="MEO25" s="443"/>
      <c r="MEP25" s="443"/>
      <c r="MEQ25" s="443"/>
      <c r="MER25" s="443"/>
      <c r="MES25" s="443"/>
      <c r="MET25" s="443"/>
      <c r="MEU25" s="443"/>
      <c r="MEV25" s="443"/>
      <c r="MEW25" s="443"/>
      <c r="MEX25" s="443"/>
      <c r="MEY25" s="443"/>
      <c r="MEZ25" s="443"/>
      <c r="MFA25" s="443"/>
      <c r="MFB25" s="443"/>
      <c r="MFC25" s="443"/>
      <c r="MFD25" s="443"/>
      <c r="MFE25" s="443"/>
      <c r="MFF25" s="443"/>
      <c r="MFG25" s="443"/>
      <c r="MFH25" s="443"/>
      <c r="MFI25" s="443"/>
      <c r="MFJ25" s="443"/>
      <c r="MFK25" s="443"/>
      <c r="MFL25" s="443"/>
      <c r="MFM25" s="443"/>
      <c r="MFN25" s="443"/>
      <c r="MFO25" s="443"/>
      <c r="MFP25" s="443"/>
      <c r="MFQ25" s="443"/>
      <c r="MFR25" s="443"/>
      <c r="MFS25" s="443"/>
      <c r="MFT25" s="443"/>
      <c r="MFU25" s="443"/>
      <c r="MFV25" s="443"/>
      <c r="MFW25" s="443"/>
      <c r="MFX25" s="443"/>
      <c r="MFY25" s="443"/>
      <c r="MFZ25" s="443"/>
      <c r="MGA25" s="443"/>
      <c r="MGB25" s="443"/>
      <c r="MGC25" s="443"/>
      <c r="MGD25" s="443"/>
      <c r="MGE25" s="443"/>
      <c r="MGF25" s="443"/>
      <c r="MGG25" s="443"/>
      <c r="MGH25" s="443"/>
      <c r="MGI25" s="443"/>
      <c r="MGJ25" s="443"/>
      <c r="MGK25" s="443"/>
      <c r="MGL25" s="443"/>
      <c r="MGM25" s="443"/>
      <c r="MGN25" s="443"/>
      <c r="MGO25" s="443"/>
      <c r="MGP25" s="443"/>
      <c r="MGQ25" s="443"/>
      <c r="MGR25" s="443"/>
      <c r="MGS25" s="443"/>
      <c r="MGT25" s="443"/>
      <c r="MGU25" s="443"/>
      <c r="MGV25" s="443"/>
      <c r="MGW25" s="443"/>
      <c r="MGX25" s="443"/>
      <c r="MGY25" s="443"/>
      <c r="MGZ25" s="443"/>
      <c r="MHA25" s="443"/>
      <c r="MHB25" s="443"/>
      <c r="MHC25" s="443"/>
      <c r="MHD25" s="443"/>
      <c r="MHE25" s="443"/>
      <c r="MHF25" s="443"/>
      <c r="MHG25" s="443"/>
      <c r="MHH25" s="443"/>
      <c r="MHI25" s="443"/>
      <c r="MHJ25" s="443"/>
      <c r="MHK25" s="443"/>
      <c r="MHL25" s="443"/>
      <c r="MHM25" s="443"/>
      <c r="MHN25" s="443"/>
      <c r="MHO25" s="443"/>
      <c r="MHP25" s="443"/>
      <c r="MHQ25" s="443"/>
      <c r="MHR25" s="443"/>
      <c r="MHS25" s="443"/>
      <c r="MHT25" s="443"/>
      <c r="MHU25" s="443"/>
      <c r="MHV25" s="443"/>
      <c r="MHW25" s="443"/>
      <c r="MHX25" s="443"/>
      <c r="MHY25" s="443"/>
      <c r="MHZ25" s="443"/>
      <c r="MIA25" s="443"/>
      <c r="MIB25" s="443"/>
      <c r="MIC25" s="443"/>
      <c r="MID25" s="443"/>
      <c r="MIE25" s="443"/>
      <c r="MIF25" s="443"/>
      <c r="MIG25" s="443"/>
      <c r="MIH25" s="443"/>
      <c r="MII25" s="443"/>
      <c r="MIJ25" s="443"/>
      <c r="MIK25" s="443"/>
      <c r="MIL25" s="443"/>
      <c r="MIM25" s="443"/>
      <c r="MIN25" s="443"/>
      <c r="MIO25" s="443"/>
      <c r="MIP25" s="443"/>
      <c r="MIQ25" s="443"/>
      <c r="MIR25" s="443"/>
      <c r="MIS25" s="443"/>
      <c r="MIT25" s="443"/>
      <c r="MIU25" s="443"/>
      <c r="MIV25" s="443"/>
      <c r="MIW25" s="443"/>
      <c r="MIX25" s="443"/>
      <c r="MIY25" s="443"/>
      <c r="MIZ25" s="443"/>
      <c r="MJA25" s="443"/>
      <c r="MJB25" s="443"/>
      <c r="MJC25" s="443"/>
      <c r="MJD25" s="443"/>
      <c r="MJE25" s="443"/>
      <c r="MJF25" s="443"/>
      <c r="MJG25" s="443"/>
      <c r="MJH25" s="443"/>
      <c r="MJI25" s="443"/>
      <c r="MJJ25" s="443"/>
      <c r="MJK25" s="443"/>
      <c r="MJL25" s="443"/>
      <c r="MJM25" s="443"/>
      <c r="MJN25" s="443"/>
      <c r="MJO25" s="443"/>
      <c r="MJP25" s="443"/>
      <c r="MJQ25" s="443"/>
      <c r="MJR25" s="443"/>
      <c r="MJS25" s="443"/>
      <c r="MJT25" s="443"/>
      <c r="MJU25" s="443"/>
      <c r="MJV25" s="443"/>
      <c r="MJW25" s="443"/>
      <c r="MJX25" s="443"/>
      <c r="MJY25" s="443"/>
      <c r="MJZ25" s="443"/>
      <c r="MKA25" s="443"/>
      <c r="MKB25" s="443"/>
      <c r="MKC25" s="443"/>
      <c r="MKD25" s="443"/>
      <c r="MKE25" s="443"/>
      <c r="MKF25" s="443"/>
      <c r="MKG25" s="443"/>
      <c r="MKH25" s="443"/>
      <c r="MKI25" s="443"/>
      <c r="MKJ25" s="443"/>
      <c r="MKK25" s="443"/>
      <c r="MKL25" s="443"/>
      <c r="MKM25" s="443"/>
      <c r="MKN25" s="443"/>
      <c r="MKO25" s="443"/>
      <c r="MKP25" s="443"/>
      <c r="MKQ25" s="443"/>
      <c r="MKR25" s="443"/>
      <c r="MKS25" s="443"/>
      <c r="MKT25" s="443"/>
      <c r="MKU25" s="443"/>
      <c r="MKV25" s="443"/>
      <c r="MKW25" s="443"/>
      <c r="MKX25" s="443"/>
      <c r="MKY25" s="443"/>
      <c r="MKZ25" s="443"/>
      <c r="MLA25" s="443"/>
      <c r="MLB25" s="443"/>
      <c r="MLC25" s="443"/>
      <c r="MLD25" s="443"/>
      <c r="MLE25" s="443"/>
      <c r="MLF25" s="443"/>
      <c r="MLG25" s="443"/>
      <c r="MLH25" s="443"/>
      <c r="MLI25" s="443"/>
      <c r="MLJ25" s="443"/>
      <c r="MLK25" s="443"/>
      <c r="MLL25" s="443"/>
      <c r="MLM25" s="443"/>
      <c r="MLN25" s="443"/>
      <c r="MLO25" s="443"/>
      <c r="MLP25" s="443"/>
      <c r="MLQ25" s="443"/>
      <c r="MLR25" s="443"/>
      <c r="MLS25" s="443"/>
      <c r="MLT25" s="443"/>
      <c r="MLU25" s="443"/>
      <c r="MLV25" s="443"/>
      <c r="MLW25" s="443"/>
      <c r="MLX25" s="443"/>
      <c r="MLY25" s="443"/>
      <c r="MLZ25" s="443"/>
      <c r="MMA25" s="443"/>
      <c r="MMB25" s="443"/>
      <c r="MMC25" s="443"/>
      <c r="MMD25" s="443"/>
      <c r="MME25" s="443"/>
      <c r="MMF25" s="443"/>
      <c r="MMG25" s="443"/>
      <c r="MMH25" s="443"/>
      <c r="MMI25" s="443"/>
      <c r="MMJ25" s="443"/>
      <c r="MMK25" s="443"/>
      <c r="MML25" s="443"/>
      <c r="MMM25" s="443"/>
      <c r="MMN25" s="443"/>
      <c r="MMO25" s="443"/>
      <c r="MMP25" s="443"/>
      <c r="MMQ25" s="443"/>
      <c r="MMR25" s="443"/>
      <c r="MMS25" s="443"/>
      <c r="MMT25" s="443"/>
      <c r="MMU25" s="443"/>
      <c r="MMV25" s="443"/>
      <c r="MMW25" s="443"/>
      <c r="MMX25" s="443"/>
      <c r="MMY25" s="443"/>
      <c r="MMZ25" s="443"/>
      <c r="MNA25" s="443"/>
      <c r="MNB25" s="443"/>
      <c r="MNC25" s="443"/>
      <c r="MND25" s="443"/>
      <c r="MNE25" s="443"/>
      <c r="MNF25" s="443"/>
      <c r="MNG25" s="443"/>
      <c r="MNH25" s="443"/>
      <c r="MNI25" s="443"/>
      <c r="MNJ25" s="443"/>
      <c r="MNK25" s="443"/>
      <c r="MNL25" s="443"/>
      <c r="MNM25" s="443"/>
      <c r="MNN25" s="443"/>
      <c r="MNO25" s="443"/>
      <c r="MNP25" s="443"/>
      <c r="MNQ25" s="443"/>
      <c r="MNR25" s="443"/>
      <c r="MNS25" s="443"/>
      <c r="MNT25" s="443"/>
      <c r="MNU25" s="443"/>
      <c r="MNV25" s="443"/>
      <c r="MNW25" s="443"/>
      <c r="MNX25" s="443"/>
      <c r="MNY25" s="443"/>
      <c r="MNZ25" s="443"/>
      <c r="MOA25" s="443"/>
      <c r="MOB25" s="443"/>
      <c r="MOC25" s="443"/>
      <c r="MOD25" s="443"/>
      <c r="MOE25" s="443"/>
      <c r="MOF25" s="443"/>
      <c r="MOG25" s="443"/>
      <c r="MOH25" s="443"/>
      <c r="MOI25" s="443"/>
      <c r="MOJ25" s="443"/>
      <c r="MOK25" s="443"/>
      <c r="MOL25" s="443"/>
      <c r="MOM25" s="443"/>
      <c r="MON25" s="443"/>
      <c r="MOO25" s="443"/>
      <c r="MOP25" s="443"/>
      <c r="MOQ25" s="443"/>
      <c r="MOR25" s="443"/>
      <c r="MOS25" s="443"/>
      <c r="MOT25" s="443"/>
      <c r="MOU25" s="443"/>
      <c r="MOV25" s="443"/>
      <c r="MOW25" s="443"/>
      <c r="MOX25" s="443"/>
      <c r="MOY25" s="443"/>
      <c r="MOZ25" s="443"/>
      <c r="MPA25" s="443"/>
      <c r="MPB25" s="443"/>
      <c r="MPC25" s="443"/>
      <c r="MPD25" s="443"/>
      <c r="MPE25" s="443"/>
      <c r="MPF25" s="443"/>
      <c r="MPG25" s="443"/>
      <c r="MPH25" s="443"/>
      <c r="MPI25" s="443"/>
      <c r="MPJ25" s="443"/>
      <c r="MPK25" s="443"/>
      <c r="MPL25" s="443"/>
      <c r="MPM25" s="443"/>
      <c r="MPN25" s="443"/>
      <c r="MPO25" s="443"/>
      <c r="MPP25" s="443"/>
      <c r="MPQ25" s="443"/>
      <c r="MPR25" s="443"/>
      <c r="MPS25" s="443"/>
      <c r="MPT25" s="443"/>
      <c r="MPU25" s="443"/>
      <c r="MPV25" s="443"/>
      <c r="MPW25" s="443"/>
      <c r="MPX25" s="443"/>
      <c r="MPY25" s="443"/>
      <c r="MPZ25" s="443"/>
      <c r="MQA25" s="443"/>
      <c r="MQB25" s="443"/>
      <c r="MQC25" s="443"/>
      <c r="MQD25" s="443"/>
      <c r="MQE25" s="443"/>
      <c r="MQF25" s="443"/>
      <c r="MQG25" s="443"/>
      <c r="MQH25" s="443"/>
      <c r="MQI25" s="443"/>
      <c r="MQJ25" s="443"/>
      <c r="MQK25" s="443"/>
      <c r="MQL25" s="443"/>
      <c r="MQM25" s="443"/>
      <c r="MQN25" s="443"/>
      <c r="MQO25" s="443"/>
      <c r="MQP25" s="443"/>
      <c r="MQQ25" s="443"/>
      <c r="MQR25" s="443"/>
      <c r="MQS25" s="443"/>
      <c r="MQT25" s="443"/>
      <c r="MQU25" s="443"/>
      <c r="MQV25" s="443"/>
      <c r="MQW25" s="443"/>
      <c r="MQX25" s="443"/>
      <c r="MQY25" s="443"/>
      <c r="MQZ25" s="443"/>
      <c r="MRA25" s="443"/>
      <c r="MRB25" s="443"/>
      <c r="MRC25" s="443"/>
      <c r="MRD25" s="443"/>
      <c r="MRE25" s="443"/>
      <c r="MRF25" s="443"/>
      <c r="MRG25" s="443"/>
      <c r="MRH25" s="443"/>
      <c r="MRI25" s="443"/>
      <c r="MRJ25" s="443"/>
      <c r="MRK25" s="443"/>
      <c r="MRL25" s="443"/>
      <c r="MRM25" s="443"/>
      <c r="MRN25" s="443"/>
      <c r="MRO25" s="443"/>
      <c r="MRP25" s="443"/>
      <c r="MRQ25" s="443"/>
      <c r="MRR25" s="443"/>
      <c r="MRS25" s="443"/>
      <c r="MRT25" s="443"/>
      <c r="MRU25" s="443"/>
      <c r="MRV25" s="443"/>
      <c r="MRW25" s="443"/>
      <c r="MRX25" s="443"/>
      <c r="MRY25" s="443"/>
      <c r="MRZ25" s="443"/>
      <c r="MSA25" s="443"/>
      <c r="MSB25" s="443"/>
      <c r="MSC25" s="443"/>
      <c r="MSD25" s="443"/>
      <c r="MSE25" s="443"/>
      <c r="MSF25" s="443"/>
      <c r="MSG25" s="443"/>
      <c r="MSH25" s="443"/>
      <c r="MSI25" s="443"/>
      <c r="MSJ25" s="443"/>
      <c r="MSK25" s="443"/>
      <c r="MSL25" s="443"/>
      <c r="MSM25" s="443"/>
      <c r="MSN25" s="443"/>
      <c r="MSO25" s="443"/>
      <c r="MSP25" s="443"/>
      <c r="MSQ25" s="443"/>
      <c r="MSR25" s="443"/>
      <c r="MSS25" s="443"/>
      <c r="MST25" s="443"/>
      <c r="MSU25" s="443"/>
      <c r="MSV25" s="443"/>
      <c r="MSW25" s="443"/>
      <c r="MSX25" s="443"/>
      <c r="MSY25" s="443"/>
      <c r="MSZ25" s="443"/>
      <c r="MTA25" s="443"/>
      <c r="MTB25" s="443"/>
      <c r="MTC25" s="443"/>
      <c r="MTD25" s="443"/>
      <c r="MTE25" s="443"/>
      <c r="MTF25" s="443"/>
      <c r="MTG25" s="443"/>
      <c r="MTH25" s="443"/>
      <c r="MTI25" s="443"/>
      <c r="MTJ25" s="443"/>
      <c r="MTK25" s="443"/>
      <c r="MTL25" s="443"/>
      <c r="MTM25" s="443"/>
      <c r="MTN25" s="443"/>
      <c r="MTO25" s="443"/>
      <c r="MTP25" s="443"/>
      <c r="MTQ25" s="443"/>
      <c r="MTR25" s="443"/>
      <c r="MTS25" s="443"/>
      <c r="MTT25" s="443"/>
      <c r="MTU25" s="443"/>
      <c r="MTV25" s="443"/>
      <c r="MTW25" s="443"/>
      <c r="MTX25" s="443"/>
      <c r="MTY25" s="443"/>
      <c r="MTZ25" s="443"/>
      <c r="MUA25" s="443"/>
      <c r="MUB25" s="443"/>
      <c r="MUC25" s="443"/>
      <c r="MUD25" s="443"/>
      <c r="MUE25" s="443"/>
      <c r="MUF25" s="443"/>
      <c r="MUG25" s="443"/>
      <c r="MUH25" s="443"/>
      <c r="MUI25" s="443"/>
      <c r="MUJ25" s="443"/>
      <c r="MUK25" s="443"/>
      <c r="MUL25" s="443"/>
      <c r="MUM25" s="443"/>
      <c r="MUN25" s="443"/>
      <c r="MUO25" s="443"/>
      <c r="MUP25" s="443"/>
      <c r="MUQ25" s="443"/>
      <c r="MUR25" s="443"/>
      <c r="MUS25" s="443"/>
      <c r="MUT25" s="443"/>
      <c r="MUU25" s="443"/>
      <c r="MUV25" s="443"/>
      <c r="MUW25" s="443"/>
      <c r="MUX25" s="443"/>
      <c r="MUY25" s="443"/>
      <c r="MUZ25" s="443"/>
      <c r="MVA25" s="443"/>
      <c r="MVB25" s="443"/>
      <c r="MVC25" s="443"/>
      <c r="MVD25" s="443"/>
      <c r="MVE25" s="443"/>
      <c r="MVF25" s="443"/>
      <c r="MVG25" s="443"/>
      <c r="MVH25" s="443"/>
      <c r="MVI25" s="443"/>
      <c r="MVJ25" s="443"/>
      <c r="MVK25" s="443"/>
      <c r="MVL25" s="443"/>
      <c r="MVM25" s="443"/>
      <c r="MVN25" s="443"/>
      <c r="MVO25" s="443"/>
      <c r="MVP25" s="443"/>
      <c r="MVQ25" s="443"/>
      <c r="MVR25" s="443"/>
      <c r="MVS25" s="443"/>
      <c r="MVT25" s="443"/>
      <c r="MVU25" s="443"/>
      <c r="MVV25" s="443"/>
      <c r="MVW25" s="443"/>
      <c r="MVX25" s="443"/>
      <c r="MVY25" s="443"/>
      <c r="MVZ25" s="443"/>
      <c r="MWA25" s="443"/>
      <c r="MWB25" s="443"/>
      <c r="MWC25" s="443"/>
      <c r="MWD25" s="443"/>
      <c r="MWE25" s="443"/>
      <c r="MWF25" s="443"/>
      <c r="MWG25" s="443"/>
      <c r="MWH25" s="443"/>
      <c r="MWI25" s="443"/>
      <c r="MWJ25" s="443"/>
      <c r="MWK25" s="443"/>
      <c r="MWL25" s="443"/>
      <c r="MWM25" s="443"/>
      <c r="MWN25" s="443"/>
      <c r="MWO25" s="443"/>
      <c r="MWP25" s="443"/>
      <c r="MWQ25" s="443"/>
      <c r="MWR25" s="443"/>
      <c r="MWS25" s="443"/>
      <c r="MWT25" s="443"/>
      <c r="MWU25" s="443"/>
      <c r="MWV25" s="443"/>
      <c r="MWW25" s="443"/>
      <c r="MWX25" s="443"/>
      <c r="MWY25" s="443"/>
      <c r="MWZ25" s="443"/>
      <c r="MXA25" s="443"/>
      <c r="MXB25" s="443"/>
      <c r="MXC25" s="443"/>
      <c r="MXD25" s="443"/>
      <c r="MXE25" s="443"/>
      <c r="MXF25" s="443"/>
      <c r="MXG25" s="443"/>
      <c r="MXH25" s="443"/>
      <c r="MXI25" s="443"/>
      <c r="MXJ25" s="443"/>
      <c r="MXK25" s="443"/>
      <c r="MXL25" s="443"/>
      <c r="MXM25" s="443"/>
      <c r="MXN25" s="443"/>
      <c r="MXO25" s="443"/>
      <c r="MXP25" s="443"/>
      <c r="MXQ25" s="443"/>
      <c r="MXR25" s="443"/>
      <c r="MXS25" s="443"/>
      <c r="MXT25" s="443"/>
      <c r="MXU25" s="443"/>
      <c r="MXV25" s="443"/>
      <c r="MXW25" s="443"/>
      <c r="MXX25" s="443"/>
      <c r="MXY25" s="443"/>
      <c r="MXZ25" s="443"/>
      <c r="MYA25" s="443"/>
      <c r="MYB25" s="443"/>
      <c r="MYC25" s="443"/>
      <c r="MYD25" s="443"/>
      <c r="MYE25" s="443"/>
      <c r="MYF25" s="443"/>
      <c r="MYG25" s="443"/>
      <c r="MYH25" s="443"/>
      <c r="MYI25" s="443"/>
      <c r="MYJ25" s="443"/>
      <c r="MYK25" s="443"/>
      <c r="MYL25" s="443"/>
      <c r="MYM25" s="443"/>
      <c r="MYN25" s="443"/>
      <c r="MYO25" s="443"/>
      <c r="MYP25" s="443"/>
      <c r="MYQ25" s="443"/>
      <c r="MYR25" s="443"/>
      <c r="MYS25" s="443"/>
      <c r="MYT25" s="443"/>
      <c r="MYU25" s="443"/>
      <c r="MYV25" s="443"/>
      <c r="MYW25" s="443"/>
      <c r="MYX25" s="443"/>
      <c r="MYY25" s="443"/>
      <c r="MYZ25" s="443"/>
      <c r="MZA25" s="443"/>
      <c r="MZB25" s="443"/>
      <c r="MZC25" s="443"/>
      <c r="MZD25" s="443"/>
      <c r="MZE25" s="443"/>
      <c r="MZF25" s="443"/>
      <c r="MZG25" s="443"/>
      <c r="MZH25" s="443"/>
      <c r="MZI25" s="443"/>
      <c r="MZJ25" s="443"/>
      <c r="MZK25" s="443"/>
      <c r="MZL25" s="443"/>
      <c r="MZM25" s="443"/>
      <c r="MZN25" s="443"/>
      <c r="MZO25" s="443"/>
      <c r="MZP25" s="443"/>
      <c r="MZQ25" s="443"/>
      <c r="MZR25" s="443"/>
      <c r="MZS25" s="443"/>
      <c r="MZT25" s="443"/>
      <c r="MZU25" s="443"/>
      <c r="MZV25" s="443"/>
      <c r="MZW25" s="443"/>
      <c r="MZX25" s="443"/>
      <c r="MZY25" s="443"/>
      <c r="MZZ25" s="443"/>
      <c r="NAA25" s="443"/>
      <c r="NAB25" s="443"/>
      <c r="NAC25" s="443"/>
      <c r="NAD25" s="443"/>
      <c r="NAE25" s="443"/>
      <c r="NAF25" s="443"/>
      <c r="NAG25" s="443"/>
      <c r="NAH25" s="443"/>
      <c r="NAI25" s="443"/>
      <c r="NAJ25" s="443"/>
      <c r="NAK25" s="443"/>
      <c r="NAL25" s="443"/>
      <c r="NAM25" s="443"/>
      <c r="NAN25" s="443"/>
      <c r="NAO25" s="443"/>
      <c r="NAP25" s="443"/>
      <c r="NAQ25" s="443"/>
      <c r="NAR25" s="443"/>
      <c r="NAS25" s="443"/>
      <c r="NAT25" s="443"/>
      <c r="NAU25" s="443"/>
      <c r="NAV25" s="443"/>
      <c r="NAW25" s="443"/>
      <c r="NAX25" s="443"/>
      <c r="NAY25" s="443"/>
      <c r="NAZ25" s="443"/>
      <c r="NBA25" s="443"/>
      <c r="NBB25" s="443"/>
      <c r="NBC25" s="443"/>
      <c r="NBD25" s="443"/>
      <c r="NBE25" s="443"/>
      <c r="NBF25" s="443"/>
      <c r="NBG25" s="443"/>
      <c r="NBH25" s="443"/>
      <c r="NBI25" s="443"/>
      <c r="NBJ25" s="443"/>
      <c r="NBK25" s="443"/>
      <c r="NBL25" s="443"/>
      <c r="NBM25" s="443"/>
      <c r="NBN25" s="443"/>
      <c r="NBO25" s="443"/>
      <c r="NBP25" s="443"/>
      <c r="NBQ25" s="443"/>
      <c r="NBR25" s="443"/>
      <c r="NBS25" s="443"/>
      <c r="NBT25" s="443"/>
      <c r="NBU25" s="443"/>
      <c r="NBV25" s="443"/>
      <c r="NBW25" s="443"/>
      <c r="NBX25" s="443"/>
      <c r="NBY25" s="443"/>
      <c r="NBZ25" s="443"/>
      <c r="NCA25" s="443"/>
      <c r="NCB25" s="443"/>
      <c r="NCC25" s="443"/>
      <c r="NCD25" s="443"/>
      <c r="NCE25" s="443"/>
      <c r="NCF25" s="443"/>
      <c r="NCG25" s="443"/>
      <c r="NCH25" s="443"/>
      <c r="NCI25" s="443"/>
      <c r="NCJ25" s="443"/>
      <c r="NCK25" s="443"/>
      <c r="NCL25" s="443"/>
      <c r="NCM25" s="443"/>
      <c r="NCN25" s="443"/>
      <c r="NCO25" s="443"/>
      <c r="NCP25" s="443"/>
      <c r="NCQ25" s="443"/>
      <c r="NCR25" s="443"/>
      <c r="NCS25" s="443"/>
      <c r="NCT25" s="443"/>
      <c r="NCU25" s="443"/>
      <c r="NCV25" s="443"/>
      <c r="NCW25" s="443"/>
      <c r="NCX25" s="443"/>
      <c r="NCY25" s="443"/>
      <c r="NCZ25" s="443"/>
      <c r="NDA25" s="443"/>
      <c r="NDB25" s="443"/>
      <c r="NDC25" s="443"/>
      <c r="NDD25" s="443"/>
      <c r="NDE25" s="443"/>
      <c r="NDF25" s="443"/>
      <c r="NDG25" s="443"/>
      <c r="NDH25" s="443"/>
      <c r="NDI25" s="443"/>
      <c r="NDJ25" s="443"/>
      <c r="NDK25" s="443"/>
      <c r="NDL25" s="443"/>
      <c r="NDM25" s="443"/>
      <c r="NDN25" s="443"/>
      <c r="NDO25" s="443"/>
      <c r="NDP25" s="443"/>
      <c r="NDQ25" s="443"/>
      <c r="NDR25" s="443"/>
      <c r="NDS25" s="443"/>
      <c r="NDT25" s="443"/>
      <c r="NDU25" s="443"/>
      <c r="NDV25" s="443"/>
      <c r="NDW25" s="443"/>
      <c r="NDX25" s="443"/>
      <c r="NDY25" s="443"/>
      <c r="NDZ25" s="443"/>
      <c r="NEA25" s="443"/>
      <c r="NEB25" s="443"/>
      <c r="NEC25" s="443"/>
      <c r="NED25" s="443"/>
      <c r="NEE25" s="443"/>
      <c r="NEF25" s="443"/>
      <c r="NEG25" s="443"/>
      <c r="NEH25" s="443"/>
      <c r="NEI25" s="443"/>
      <c r="NEJ25" s="443"/>
      <c r="NEK25" s="443"/>
      <c r="NEL25" s="443"/>
      <c r="NEM25" s="443"/>
      <c r="NEN25" s="443"/>
      <c r="NEO25" s="443"/>
      <c r="NEP25" s="443"/>
      <c r="NEQ25" s="443"/>
      <c r="NER25" s="443"/>
      <c r="NES25" s="443"/>
      <c r="NET25" s="443"/>
      <c r="NEU25" s="443"/>
      <c r="NEV25" s="443"/>
      <c r="NEW25" s="443"/>
      <c r="NEX25" s="443"/>
      <c r="NEY25" s="443"/>
      <c r="NEZ25" s="443"/>
      <c r="NFA25" s="443"/>
      <c r="NFB25" s="443"/>
      <c r="NFC25" s="443"/>
      <c r="NFD25" s="443"/>
      <c r="NFE25" s="443"/>
      <c r="NFF25" s="443"/>
      <c r="NFG25" s="443"/>
      <c r="NFH25" s="443"/>
      <c r="NFI25" s="443"/>
      <c r="NFJ25" s="443"/>
      <c r="NFK25" s="443"/>
      <c r="NFL25" s="443"/>
      <c r="NFM25" s="443"/>
      <c r="NFN25" s="443"/>
      <c r="NFO25" s="443"/>
      <c r="NFP25" s="443"/>
      <c r="NFQ25" s="443"/>
      <c r="NFR25" s="443"/>
      <c r="NFS25" s="443"/>
      <c r="NFT25" s="443"/>
      <c r="NFU25" s="443"/>
      <c r="NFV25" s="443"/>
      <c r="NFW25" s="443"/>
      <c r="NFX25" s="443"/>
      <c r="NFY25" s="443"/>
      <c r="NFZ25" s="443"/>
      <c r="NGA25" s="443"/>
      <c r="NGB25" s="443"/>
      <c r="NGC25" s="443"/>
      <c r="NGD25" s="443"/>
      <c r="NGE25" s="443"/>
      <c r="NGF25" s="443"/>
      <c r="NGG25" s="443"/>
      <c r="NGH25" s="443"/>
      <c r="NGI25" s="443"/>
      <c r="NGJ25" s="443"/>
      <c r="NGK25" s="443"/>
      <c r="NGL25" s="443"/>
      <c r="NGM25" s="443"/>
      <c r="NGN25" s="443"/>
      <c r="NGO25" s="443"/>
      <c r="NGP25" s="443"/>
      <c r="NGQ25" s="443"/>
      <c r="NGR25" s="443"/>
      <c r="NGS25" s="443"/>
      <c r="NGT25" s="443"/>
      <c r="NGU25" s="443"/>
      <c r="NGV25" s="443"/>
      <c r="NGW25" s="443"/>
      <c r="NGX25" s="443"/>
      <c r="NGY25" s="443"/>
      <c r="NGZ25" s="443"/>
      <c r="NHA25" s="443"/>
      <c r="NHB25" s="443"/>
      <c r="NHC25" s="443"/>
      <c r="NHD25" s="443"/>
      <c r="NHE25" s="443"/>
      <c r="NHF25" s="443"/>
      <c r="NHG25" s="443"/>
      <c r="NHH25" s="443"/>
      <c r="NHI25" s="443"/>
      <c r="NHJ25" s="443"/>
      <c r="NHK25" s="443"/>
      <c r="NHL25" s="443"/>
      <c r="NHM25" s="443"/>
      <c r="NHN25" s="443"/>
      <c r="NHO25" s="443"/>
      <c r="NHP25" s="443"/>
      <c r="NHQ25" s="443"/>
      <c r="NHR25" s="443"/>
      <c r="NHS25" s="443"/>
      <c r="NHT25" s="443"/>
      <c r="NHU25" s="443"/>
      <c r="NHV25" s="443"/>
      <c r="NHW25" s="443"/>
      <c r="NHX25" s="443"/>
      <c r="NHY25" s="443"/>
      <c r="NHZ25" s="443"/>
      <c r="NIA25" s="443"/>
      <c r="NIB25" s="443"/>
      <c r="NIC25" s="443"/>
      <c r="NID25" s="443"/>
      <c r="NIE25" s="443"/>
      <c r="NIF25" s="443"/>
      <c r="NIG25" s="443"/>
      <c r="NIH25" s="443"/>
      <c r="NII25" s="443"/>
      <c r="NIJ25" s="443"/>
      <c r="NIK25" s="443"/>
      <c r="NIL25" s="443"/>
      <c r="NIM25" s="443"/>
      <c r="NIN25" s="443"/>
      <c r="NIO25" s="443"/>
      <c r="NIP25" s="443"/>
      <c r="NIQ25" s="443"/>
      <c r="NIR25" s="443"/>
      <c r="NIS25" s="443"/>
      <c r="NIT25" s="443"/>
      <c r="NIU25" s="443"/>
      <c r="NIV25" s="443"/>
      <c r="NIW25" s="443"/>
      <c r="NIX25" s="443"/>
      <c r="NIY25" s="443"/>
      <c r="NIZ25" s="443"/>
      <c r="NJA25" s="443"/>
      <c r="NJB25" s="443"/>
      <c r="NJC25" s="443"/>
      <c r="NJD25" s="443"/>
      <c r="NJE25" s="443"/>
      <c r="NJF25" s="443"/>
      <c r="NJG25" s="443"/>
      <c r="NJH25" s="443"/>
      <c r="NJI25" s="443"/>
      <c r="NJJ25" s="443"/>
      <c r="NJK25" s="443"/>
      <c r="NJL25" s="443"/>
      <c r="NJM25" s="443"/>
      <c r="NJN25" s="443"/>
      <c r="NJO25" s="443"/>
      <c r="NJP25" s="443"/>
      <c r="NJQ25" s="443"/>
      <c r="NJR25" s="443"/>
      <c r="NJS25" s="443"/>
      <c r="NJT25" s="443"/>
      <c r="NJU25" s="443"/>
      <c r="NJV25" s="443"/>
      <c r="NJW25" s="443"/>
      <c r="NJX25" s="443"/>
      <c r="NJY25" s="443"/>
      <c r="NJZ25" s="443"/>
      <c r="NKA25" s="443"/>
      <c r="NKB25" s="443"/>
      <c r="NKC25" s="443"/>
      <c r="NKD25" s="443"/>
      <c r="NKE25" s="443"/>
      <c r="NKF25" s="443"/>
      <c r="NKG25" s="443"/>
      <c r="NKH25" s="443"/>
      <c r="NKI25" s="443"/>
      <c r="NKJ25" s="443"/>
      <c r="NKK25" s="443"/>
      <c r="NKL25" s="443"/>
      <c r="NKM25" s="443"/>
      <c r="NKN25" s="443"/>
      <c r="NKO25" s="443"/>
      <c r="NKP25" s="443"/>
      <c r="NKQ25" s="443"/>
      <c r="NKR25" s="443"/>
      <c r="NKS25" s="443"/>
      <c r="NKT25" s="443"/>
      <c r="NKU25" s="443"/>
      <c r="NKV25" s="443"/>
      <c r="NKW25" s="443"/>
      <c r="NKX25" s="443"/>
      <c r="NKY25" s="443"/>
      <c r="NKZ25" s="443"/>
      <c r="NLA25" s="443"/>
      <c r="NLB25" s="443"/>
      <c r="NLC25" s="443"/>
      <c r="NLD25" s="443"/>
      <c r="NLE25" s="443"/>
      <c r="NLF25" s="443"/>
      <c r="NLG25" s="443"/>
      <c r="NLH25" s="443"/>
      <c r="NLI25" s="443"/>
      <c r="NLJ25" s="443"/>
      <c r="NLK25" s="443"/>
      <c r="NLL25" s="443"/>
      <c r="NLM25" s="443"/>
      <c r="NLN25" s="443"/>
      <c r="NLO25" s="443"/>
      <c r="NLP25" s="443"/>
      <c r="NLQ25" s="443"/>
      <c r="NLR25" s="443"/>
      <c r="NLS25" s="443"/>
      <c r="NLT25" s="443"/>
      <c r="NLU25" s="443"/>
      <c r="NLV25" s="443"/>
      <c r="NLW25" s="443"/>
      <c r="NLX25" s="443"/>
      <c r="NLY25" s="443"/>
      <c r="NLZ25" s="443"/>
      <c r="NMA25" s="443"/>
      <c r="NMB25" s="443"/>
      <c r="NMC25" s="443"/>
      <c r="NMD25" s="443"/>
      <c r="NME25" s="443"/>
      <c r="NMF25" s="443"/>
      <c r="NMG25" s="443"/>
      <c r="NMH25" s="443"/>
      <c r="NMI25" s="443"/>
      <c r="NMJ25" s="443"/>
      <c r="NMK25" s="443"/>
      <c r="NML25" s="443"/>
      <c r="NMM25" s="443"/>
      <c r="NMN25" s="443"/>
      <c r="NMO25" s="443"/>
      <c r="NMP25" s="443"/>
      <c r="NMQ25" s="443"/>
      <c r="NMR25" s="443"/>
      <c r="NMS25" s="443"/>
      <c r="NMT25" s="443"/>
      <c r="NMU25" s="443"/>
      <c r="NMV25" s="443"/>
      <c r="NMW25" s="443"/>
      <c r="NMX25" s="443"/>
      <c r="NMY25" s="443"/>
      <c r="NMZ25" s="443"/>
      <c r="NNA25" s="443"/>
      <c r="NNB25" s="443"/>
      <c r="NNC25" s="443"/>
      <c r="NND25" s="443"/>
      <c r="NNE25" s="443"/>
      <c r="NNF25" s="443"/>
      <c r="NNG25" s="443"/>
      <c r="NNH25" s="443"/>
      <c r="NNI25" s="443"/>
      <c r="NNJ25" s="443"/>
      <c r="NNK25" s="443"/>
      <c r="NNL25" s="443"/>
      <c r="NNM25" s="443"/>
      <c r="NNN25" s="443"/>
      <c r="NNO25" s="443"/>
      <c r="NNP25" s="443"/>
      <c r="NNQ25" s="443"/>
      <c r="NNR25" s="443"/>
      <c r="NNS25" s="443"/>
      <c r="NNT25" s="443"/>
      <c r="NNU25" s="443"/>
      <c r="NNV25" s="443"/>
      <c r="NNW25" s="443"/>
      <c r="NNX25" s="443"/>
      <c r="NNY25" s="443"/>
      <c r="NNZ25" s="443"/>
      <c r="NOA25" s="443"/>
      <c r="NOB25" s="443"/>
      <c r="NOC25" s="443"/>
      <c r="NOD25" s="443"/>
      <c r="NOE25" s="443"/>
      <c r="NOF25" s="443"/>
      <c r="NOG25" s="443"/>
      <c r="NOH25" s="443"/>
      <c r="NOI25" s="443"/>
      <c r="NOJ25" s="443"/>
      <c r="NOK25" s="443"/>
      <c r="NOL25" s="443"/>
      <c r="NOM25" s="443"/>
      <c r="NON25" s="443"/>
      <c r="NOO25" s="443"/>
      <c r="NOP25" s="443"/>
      <c r="NOQ25" s="443"/>
      <c r="NOR25" s="443"/>
      <c r="NOS25" s="443"/>
      <c r="NOT25" s="443"/>
      <c r="NOU25" s="443"/>
      <c r="NOV25" s="443"/>
      <c r="NOW25" s="443"/>
      <c r="NOX25" s="443"/>
      <c r="NOY25" s="443"/>
      <c r="NOZ25" s="443"/>
      <c r="NPA25" s="443"/>
      <c r="NPB25" s="443"/>
      <c r="NPC25" s="443"/>
      <c r="NPD25" s="443"/>
      <c r="NPE25" s="443"/>
      <c r="NPF25" s="443"/>
      <c r="NPG25" s="443"/>
      <c r="NPH25" s="443"/>
      <c r="NPI25" s="443"/>
      <c r="NPJ25" s="443"/>
      <c r="NPK25" s="443"/>
      <c r="NPL25" s="443"/>
      <c r="NPM25" s="443"/>
      <c r="NPN25" s="443"/>
      <c r="NPO25" s="443"/>
      <c r="NPP25" s="443"/>
      <c r="NPQ25" s="443"/>
      <c r="NPR25" s="443"/>
      <c r="NPS25" s="443"/>
      <c r="NPT25" s="443"/>
      <c r="NPU25" s="443"/>
      <c r="NPV25" s="443"/>
      <c r="NPW25" s="443"/>
      <c r="NPX25" s="443"/>
      <c r="NPY25" s="443"/>
      <c r="NPZ25" s="443"/>
      <c r="NQA25" s="443"/>
      <c r="NQB25" s="443"/>
      <c r="NQC25" s="443"/>
      <c r="NQD25" s="443"/>
      <c r="NQE25" s="443"/>
      <c r="NQF25" s="443"/>
      <c r="NQG25" s="443"/>
      <c r="NQH25" s="443"/>
      <c r="NQI25" s="443"/>
      <c r="NQJ25" s="443"/>
      <c r="NQK25" s="443"/>
      <c r="NQL25" s="443"/>
      <c r="NQM25" s="443"/>
      <c r="NQN25" s="443"/>
      <c r="NQO25" s="443"/>
      <c r="NQP25" s="443"/>
      <c r="NQQ25" s="443"/>
      <c r="NQR25" s="443"/>
      <c r="NQS25" s="443"/>
      <c r="NQT25" s="443"/>
      <c r="NQU25" s="443"/>
      <c r="NQV25" s="443"/>
      <c r="NQW25" s="443"/>
      <c r="NQX25" s="443"/>
      <c r="NQY25" s="443"/>
      <c r="NQZ25" s="443"/>
      <c r="NRA25" s="443"/>
      <c r="NRB25" s="443"/>
      <c r="NRC25" s="443"/>
      <c r="NRD25" s="443"/>
      <c r="NRE25" s="443"/>
      <c r="NRF25" s="443"/>
      <c r="NRG25" s="443"/>
      <c r="NRH25" s="443"/>
      <c r="NRI25" s="443"/>
      <c r="NRJ25" s="443"/>
      <c r="NRK25" s="443"/>
      <c r="NRL25" s="443"/>
      <c r="NRM25" s="443"/>
      <c r="NRN25" s="443"/>
      <c r="NRO25" s="443"/>
      <c r="NRP25" s="443"/>
      <c r="NRQ25" s="443"/>
      <c r="NRR25" s="443"/>
      <c r="NRS25" s="443"/>
      <c r="NRT25" s="443"/>
      <c r="NRU25" s="443"/>
      <c r="NRV25" s="443"/>
      <c r="NRW25" s="443"/>
      <c r="NRX25" s="443"/>
      <c r="NRY25" s="443"/>
      <c r="NRZ25" s="443"/>
      <c r="NSA25" s="443"/>
      <c r="NSB25" s="443"/>
      <c r="NSC25" s="443"/>
      <c r="NSD25" s="443"/>
      <c r="NSE25" s="443"/>
      <c r="NSF25" s="443"/>
      <c r="NSG25" s="443"/>
      <c r="NSH25" s="443"/>
      <c r="NSI25" s="443"/>
      <c r="NSJ25" s="443"/>
      <c r="NSK25" s="443"/>
      <c r="NSL25" s="443"/>
      <c r="NSM25" s="443"/>
      <c r="NSN25" s="443"/>
      <c r="NSO25" s="443"/>
      <c r="NSP25" s="443"/>
      <c r="NSQ25" s="443"/>
      <c r="NSR25" s="443"/>
      <c r="NSS25" s="443"/>
      <c r="NST25" s="443"/>
      <c r="NSU25" s="443"/>
      <c r="NSV25" s="443"/>
      <c r="NSW25" s="443"/>
      <c r="NSX25" s="443"/>
      <c r="NSY25" s="443"/>
      <c r="NSZ25" s="443"/>
      <c r="NTA25" s="443"/>
      <c r="NTB25" s="443"/>
      <c r="NTC25" s="443"/>
      <c r="NTD25" s="443"/>
      <c r="NTE25" s="443"/>
      <c r="NTF25" s="443"/>
      <c r="NTG25" s="443"/>
      <c r="NTH25" s="443"/>
      <c r="NTI25" s="443"/>
      <c r="NTJ25" s="443"/>
      <c r="NTK25" s="443"/>
      <c r="NTL25" s="443"/>
      <c r="NTM25" s="443"/>
      <c r="NTN25" s="443"/>
      <c r="NTO25" s="443"/>
      <c r="NTP25" s="443"/>
      <c r="NTQ25" s="443"/>
      <c r="NTR25" s="443"/>
      <c r="NTS25" s="443"/>
      <c r="NTT25" s="443"/>
      <c r="NTU25" s="443"/>
      <c r="NTV25" s="443"/>
      <c r="NTW25" s="443"/>
      <c r="NTX25" s="443"/>
      <c r="NTY25" s="443"/>
      <c r="NTZ25" s="443"/>
      <c r="NUA25" s="443"/>
      <c r="NUB25" s="443"/>
      <c r="NUC25" s="443"/>
      <c r="NUD25" s="443"/>
      <c r="NUE25" s="443"/>
      <c r="NUF25" s="443"/>
      <c r="NUG25" s="443"/>
      <c r="NUH25" s="443"/>
      <c r="NUI25" s="443"/>
      <c r="NUJ25" s="443"/>
      <c r="NUK25" s="443"/>
      <c r="NUL25" s="443"/>
      <c r="NUM25" s="443"/>
      <c r="NUN25" s="443"/>
      <c r="NUO25" s="443"/>
      <c r="NUP25" s="443"/>
      <c r="NUQ25" s="443"/>
      <c r="NUR25" s="443"/>
      <c r="NUS25" s="443"/>
      <c r="NUT25" s="443"/>
      <c r="NUU25" s="443"/>
      <c r="NUV25" s="443"/>
      <c r="NUW25" s="443"/>
      <c r="NUX25" s="443"/>
      <c r="NUY25" s="443"/>
      <c r="NUZ25" s="443"/>
      <c r="NVA25" s="443"/>
      <c r="NVB25" s="443"/>
      <c r="NVC25" s="443"/>
      <c r="NVD25" s="443"/>
      <c r="NVE25" s="443"/>
      <c r="NVF25" s="443"/>
      <c r="NVG25" s="443"/>
      <c r="NVH25" s="443"/>
      <c r="NVI25" s="443"/>
      <c r="NVJ25" s="443"/>
      <c r="NVK25" s="443"/>
      <c r="NVL25" s="443"/>
      <c r="NVM25" s="443"/>
      <c r="NVN25" s="443"/>
      <c r="NVO25" s="443"/>
      <c r="NVP25" s="443"/>
      <c r="NVQ25" s="443"/>
      <c r="NVR25" s="443"/>
      <c r="NVS25" s="443"/>
      <c r="NVT25" s="443"/>
      <c r="NVU25" s="443"/>
      <c r="NVV25" s="443"/>
      <c r="NVW25" s="443"/>
      <c r="NVX25" s="443"/>
      <c r="NVY25" s="443"/>
      <c r="NVZ25" s="443"/>
      <c r="NWA25" s="443"/>
      <c r="NWB25" s="443"/>
      <c r="NWC25" s="443"/>
      <c r="NWD25" s="443"/>
      <c r="NWE25" s="443"/>
      <c r="NWF25" s="443"/>
      <c r="NWG25" s="443"/>
      <c r="NWH25" s="443"/>
      <c r="NWI25" s="443"/>
      <c r="NWJ25" s="443"/>
      <c r="NWK25" s="443"/>
      <c r="NWL25" s="443"/>
      <c r="NWM25" s="443"/>
      <c r="NWN25" s="443"/>
      <c r="NWO25" s="443"/>
      <c r="NWP25" s="443"/>
      <c r="NWQ25" s="443"/>
      <c r="NWR25" s="443"/>
      <c r="NWS25" s="443"/>
      <c r="NWT25" s="443"/>
      <c r="NWU25" s="443"/>
      <c r="NWV25" s="443"/>
      <c r="NWW25" s="443"/>
      <c r="NWX25" s="443"/>
      <c r="NWY25" s="443"/>
      <c r="NWZ25" s="443"/>
      <c r="NXA25" s="443"/>
      <c r="NXB25" s="443"/>
      <c r="NXC25" s="443"/>
      <c r="NXD25" s="443"/>
      <c r="NXE25" s="443"/>
      <c r="NXF25" s="443"/>
      <c r="NXG25" s="443"/>
      <c r="NXH25" s="443"/>
      <c r="NXI25" s="443"/>
      <c r="NXJ25" s="443"/>
      <c r="NXK25" s="443"/>
      <c r="NXL25" s="443"/>
      <c r="NXM25" s="443"/>
      <c r="NXN25" s="443"/>
      <c r="NXO25" s="443"/>
      <c r="NXP25" s="443"/>
      <c r="NXQ25" s="443"/>
      <c r="NXR25" s="443"/>
      <c r="NXS25" s="443"/>
      <c r="NXT25" s="443"/>
      <c r="NXU25" s="443"/>
      <c r="NXV25" s="443"/>
      <c r="NXW25" s="443"/>
      <c r="NXX25" s="443"/>
      <c r="NXY25" s="443"/>
      <c r="NXZ25" s="443"/>
      <c r="NYA25" s="443"/>
      <c r="NYB25" s="443"/>
      <c r="NYC25" s="443"/>
      <c r="NYD25" s="443"/>
      <c r="NYE25" s="443"/>
      <c r="NYF25" s="443"/>
      <c r="NYG25" s="443"/>
      <c r="NYH25" s="443"/>
      <c r="NYI25" s="443"/>
      <c r="NYJ25" s="443"/>
      <c r="NYK25" s="443"/>
      <c r="NYL25" s="443"/>
      <c r="NYM25" s="443"/>
      <c r="NYN25" s="443"/>
      <c r="NYO25" s="443"/>
      <c r="NYP25" s="443"/>
      <c r="NYQ25" s="443"/>
      <c r="NYR25" s="443"/>
      <c r="NYS25" s="443"/>
      <c r="NYT25" s="443"/>
      <c r="NYU25" s="443"/>
      <c r="NYV25" s="443"/>
      <c r="NYW25" s="443"/>
      <c r="NYX25" s="443"/>
      <c r="NYY25" s="443"/>
      <c r="NYZ25" s="443"/>
      <c r="NZA25" s="443"/>
      <c r="NZB25" s="443"/>
      <c r="NZC25" s="443"/>
      <c r="NZD25" s="443"/>
      <c r="NZE25" s="443"/>
      <c r="NZF25" s="443"/>
      <c r="NZG25" s="443"/>
      <c r="NZH25" s="443"/>
      <c r="NZI25" s="443"/>
      <c r="NZJ25" s="443"/>
      <c r="NZK25" s="443"/>
      <c r="NZL25" s="443"/>
      <c r="NZM25" s="443"/>
      <c r="NZN25" s="443"/>
      <c r="NZO25" s="443"/>
      <c r="NZP25" s="443"/>
      <c r="NZQ25" s="443"/>
      <c r="NZR25" s="443"/>
      <c r="NZS25" s="443"/>
      <c r="NZT25" s="443"/>
      <c r="NZU25" s="443"/>
      <c r="NZV25" s="443"/>
      <c r="NZW25" s="443"/>
      <c r="NZX25" s="443"/>
      <c r="NZY25" s="443"/>
      <c r="NZZ25" s="443"/>
      <c r="OAA25" s="443"/>
      <c r="OAB25" s="443"/>
      <c r="OAC25" s="443"/>
      <c r="OAD25" s="443"/>
      <c r="OAE25" s="443"/>
      <c r="OAF25" s="443"/>
      <c r="OAG25" s="443"/>
      <c r="OAH25" s="443"/>
      <c r="OAI25" s="443"/>
      <c r="OAJ25" s="443"/>
      <c r="OAK25" s="443"/>
      <c r="OAL25" s="443"/>
      <c r="OAM25" s="443"/>
      <c r="OAN25" s="443"/>
      <c r="OAO25" s="443"/>
      <c r="OAP25" s="443"/>
      <c r="OAQ25" s="443"/>
      <c r="OAR25" s="443"/>
      <c r="OAS25" s="443"/>
      <c r="OAT25" s="443"/>
      <c r="OAU25" s="443"/>
      <c r="OAV25" s="443"/>
      <c r="OAW25" s="443"/>
      <c r="OAX25" s="443"/>
      <c r="OAY25" s="443"/>
      <c r="OAZ25" s="443"/>
      <c r="OBA25" s="443"/>
      <c r="OBB25" s="443"/>
      <c r="OBC25" s="443"/>
      <c r="OBD25" s="443"/>
      <c r="OBE25" s="443"/>
      <c r="OBF25" s="443"/>
      <c r="OBG25" s="443"/>
      <c r="OBH25" s="443"/>
      <c r="OBI25" s="443"/>
      <c r="OBJ25" s="443"/>
      <c r="OBK25" s="443"/>
      <c r="OBL25" s="443"/>
      <c r="OBM25" s="443"/>
      <c r="OBN25" s="443"/>
      <c r="OBO25" s="443"/>
      <c r="OBP25" s="443"/>
      <c r="OBQ25" s="443"/>
      <c r="OBR25" s="443"/>
      <c r="OBS25" s="443"/>
      <c r="OBT25" s="443"/>
      <c r="OBU25" s="443"/>
      <c r="OBV25" s="443"/>
      <c r="OBW25" s="443"/>
      <c r="OBX25" s="443"/>
      <c r="OBY25" s="443"/>
      <c r="OBZ25" s="443"/>
      <c r="OCA25" s="443"/>
      <c r="OCB25" s="443"/>
      <c r="OCC25" s="443"/>
      <c r="OCD25" s="443"/>
      <c r="OCE25" s="443"/>
      <c r="OCF25" s="443"/>
      <c r="OCG25" s="443"/>
      <c r="OCH25" s="443"/>
      <c r="OCI25" s="443"/>
      <c r="OCJ25" s="443"/>
      <c r="OCK25" s="443"/>
      <c r="OCL25" s="443"/>
      <c r="OCM25" s="443"/>
      <c r="OCN25" s="443"/>
      <c r="OCO25" s="443"/>
      <c r="OCP25" s="443"/>
      <c r="OCQ25" s="443"/>
      <c r="OCR25" s="443"/>
      <c r="OCS25" s="443"/>
      <c r="OCT25" s="443"/>
      <c r="OCU25" s="443"/>
      <c r="OCV25" s="443"/>
      <c r="OCW25" s="443"/>
      <c r="OCX25" s="443"/>
      <c r="OCY25" s="443"/>
      <c r="OCZ25" s="443"/>
      <c r="ODA25" s="443"/>
      <c r="ODB25" s="443"/>
      <c r="ODC25" s="443"/>
      <c r="ODD25" s="443"/>
      <c r="ODE25" s="443"/>
      <c r="ODF25" s="443"/>
      <c r="ODG25" s="443"/>
      <c r="ODH25" s="443"/>
      <c r="ODI25" s="443"/>
      <c r="ODJ25" s="443"/>
      <c r="ODK25" s="443"/>
      <c r="ODL25" s="443"/>
      <c r="ODM25" s="443"/>
      <c r="ODN25" s="443"/>
      <c r="ODO25" s="443"/>
      <c r="ODP25" s="443"/>
      <c r="ODQ25" s="443"/>
      <c r="ODR25" s="443"/>
      <c r="ODS25" s="443"/>
      <c r="ODT25" s="443"/>
      <c r="ODU25" s="443"/>
      <c r="ODV25" s="443"/>
      <c r="ODW25" s="443"/>
      <c r="ODX25" s="443"/>
      <c r="ODY25" s="443"/>
      <c r="ODZ25" s="443"/>
      <c r="OEA25" s="443"/>
      <c r="OEB25" s="443"/>
      <c r="OEC25" s="443"/>
      <c r="OED25" s="443"/>
      <c r="OEE25" s="443"/>
      <c r="OEF25" s="443"/>
      <c r="OEG25" s="443"/>
      <c r="OEH25" s="443"/>
      <c r="OEI25" s="443"/>
      <c r="OEJ25" s="443"/>
      <c r="OEK25" s="443"/>
      <c r="OEL25" s="443"/>
      <c r="OEM25" s="443"/>
      <c r="OEN25" s="443"/>
      <c r="OEO25" s="443"/>
      <c r="OEP25" s="443"/>
      <c r="OEQ25" s="443"/>
      <c r="OER25" s="443"/>
      <c r="OES25" s="443"/>
      <c r="OET25" s="443"/>
      <c r="OEU25" s="443"/>
      <c r="OEV25" s="443"/>
      <c r="OEW25" s="443"/>
      <c r="OEX25" s="443"/>
      <c r="OEY25" s="443"/>
      <c r="OEZ25" s="443"/>
      <c r="OFA25" s="443"/>
      <c r="OFB25" s="443"/>
      <c r="OFC25" s="443"/>
      <c r="OFD25" s="443"/>
      <c r="OFE25" s="443"/>
      <c r="OFF25" s="443"/>
      <c r="OFG25" s="443"/>
      <c r="OFH25" s="443"/>
      <c r="OFI25" s="443"/>
      <c r="OFJ25" s="443"/>
      <c r="OFK25" s="443"/>
      <c r="OFL25" s="443"/>
      <c r="OFM25" s="443"/>
      <c r="OFN25" s="443"/>
      <c r="OFO25" s="443"/>
      <c r="OFP25" s="443"/>
      <c r="OFQ25" s="443"/>
      <c r="OFR25" s="443"/>
      <c r="OFS25" s="443"/>
      <c r="OFT25" s="443"/>
      <c r="OFU25" s="443"/>
      <c r="OFV25" s="443"/>
      <c r="OFW25" s="443"/>
      <c r="OFX25" s="443"/>
      <c r="OFY25" s="443"/>
      <c r="OFZ25" s="443"/>
      <c r="OGA25" s="443"/>
      <c r="OGB25" s="443"/>
      <c r="OGC25" s="443"/>
      <c r="OGD25" s="443"/>
      <c r="OGE25" s="443"/>
      <c r="OGF25" s="443"/>
      <c r="OGG25" s="443"/>
      <c r="OGH25" s="443"/>
      <c r="OGI25" s="443"/>
      <c r="OGJ25" s="443"/>
      <c r="OGK25" s="443"/>
      <c r="OGL25" s="443"/>
      <c r="OGM25" s="443"/>
      <c r="OGN25" s="443"/>
      <c r="OGO25" s="443"/>
      <c r="OGP25" s="443"/>
      <c r="OGQ25" s="443"/>
      <c r="OGR25" s="443"/>
      <c r="OGS25" s="443"/>
      <c r="OGT25" s="443"/>
      <c r="OGU25" s="443"/>
      <c r="OGV25" s="443"/>
      <c r="OGW25" s="443"/>
      <c r="OGX25" s="443"/>
      <c r="OGY25" s="443"/>
      <c r="OGZ25" s="443"/>
      <c r="OHA25" s="443"/>
      <c r="OHB25" s="443"/>
      <c r="OHC25" s="443"/>
      <c r="OHD25" s="443"/>
      <c r="OHE25" s="443"/>
      <c r="OHF25" s="443"/>
      <c r="OHG25" s="443"/>
      <c r="OHH25" s="443"/>
      <c r="OHI25" s="443"/>
      <c r="OHJ25" s="443"/>
      <c r="OHK25" s="443"/>
      <c r="OHL25" s="443"/>
      <c r="OHM25" s="443"/>
      <c r="OHN25" s="443"/>
      <c r="OHO25" s="443"/>
      <c r="OHP25" s="443"/>
      <c r="OHQ25" s="443"/>
      <c r="OHR25" s="443"/>
      <c r="OHS25" s="443"/>
      <c r="OHT25" s="443"/>
      <c r="OHU25" s="443"/>
      <c r="OHV25" s="443"/>
      <c r="OHW25" s="443"/>
      <c r="OHX25" s="443"/>
      <c r="OHY25" s="443"/>
      <c r="OHZ25" s="443"/>
      <c r="OIA25" s="443"/>
      <c r="OIB25" s="443"/>
      <c r="OIC25" s="443"/>
      <c r="OID25" s="443"/>
      <c r="OIE25" s="443"/>
      <c r="OIF25" s="443"/>
      <c r="OIG25" s="443"/>
      <c r="OIH25" s="443"/>
      <c r="OII25" s="443"/>
      <c r="OIJ25" s="443"/>
      <c r="OIK25" s="443"/>
      <c r="OIL25" s="443"/>
      <c r="OIM25" s="443"/>
      <c r="OIN25" s="443"/>
      <c r="OIO25" s="443"/>
      <c r="OIP25" s="443"/>
      <c r="OIQ25" s="443"/>
      <c r="OIR25" s="443"/>
      <c r="OIS25" s="443"/>
      <c r="OIT25" s="443"/>
      <c r="OIU25" s="443"/>
      <c r="OIV25" s="443"/>
      <c r="OIW25" s="443"/>
      <c r="OIX25" s="443"/>
      <c r="OIY25" s="443"/>
      <c r="OIZ25" s="443"/>
      <c r="OJA25" s="443"/>
      <c r="OJB25" s="443"/>
      <c r="OJC25" s="443"/>
      <c r="OJD25" s="443"/>
      <c r="OJE25" s="443"/>
      <c r="OJF25" s="443"/>
      <c r="OJG25" s="443"/>
      <c r="OJH25" s="443"/>
      <c r="OJI25" s="443"/>
      <c r="OJJ25" s="443"/>
      <c r="OJK25" s="443"/>
      <c r="OJL25" s="443"/>
      <c r="OJM25" s="443"/>
      <c r="OJN25" s="443"/>
      <c r="OJO25" s="443"/>
      <c r="OJP25" s="443"/>
      <c r="OJQ25" s="443"/>
      <c r="OJR25" s="443"/>
      <c r="OJS25" s="443"/>
      <c r="OJT25" s="443"/>
      <c r="OJU25" s="443"/>
      <c r="OJV25" s="443"/>
      <c r="OJW25" s="443"/>
      <c r="OJX25" s="443"/>
      <c r="OJY25" s="443"/>
      <c r="OJZ25" s="443"/>
      <c r="OKA25" s="443"/>
      <c r="OKB25" s="443"/>
      <c r="OKC25" s="443"/>
      <c r="OKD25" s="443"/>
      <c r="OKE25" s="443"/>
      <c r="OKF25" s="443"/>
      <c r="OKG25" s="443"/>
      <c r="OKH25" s="443"/>
      <c r="OKI25" s="443"/>
      <c r="OKJ25" s="443"/>
      <c r="OKK25" s="443"/>
      <c r="OKL25" s="443"/>
      <c r="OKM25" s="443"/>
      <c r="OKN25" s="443"/>
      <c r="OKO25" s="443"/>
      <c r="OKP25" s="443"/>
      <c r="OKQ25" s="443"/>
      <c r="OKR25" s="443"/>
      <c r="OKS25" s="443"/>
      <c r="OKT25" s="443"/>
      <c r="OKU25" s="443"/>
      <c r="OKV25" s="443"/>
      <c r="OKW25" s="443"/>
      <c r="OKX25" s="443"/>
      <c r="OKY25" s="443"/>
      <c r="OKZ25" s="443"/>
      <c r="OLA25" s="443"/>
      <c r="OLB25" s="443"/>
      <c r="OLC25" s="443"/>
      <c r="OLD25" s="443"/>
      <c r="OLE25" s="443"/>
      <c r="OLF25" s="443"/>
      <c r="OLG25" s="443"/>
      <c r="OLH25" s="443"/>
      <c r="OLI25" s="443"/>
      <c r="OLJ25" s="443"/>
      <c r="OLK25" s="443"/>
      <c r="OLL25" s="443"/>
      <c r="OLM25" s="443"/>
      <c r="OLN25" s="443"/>
      <c r="OLO25" s="443"/>
      <c r="OLP25" s="443"/>
      <c r="OLQ25" s="443"/>
      <c r="OLR25" s="443"/>
      <c r="OLS25" s="443"/>
      <c r="OLT25" s="443"/>
      <c r="OLU25" s="443"/>
      <c r="OLV25" s="443"/>
      <c r="OLW25" s="443"/>
      <c r="OLX25" s="443"/>
      <c r="OLY25" s="443"/>
      <c r="OLZ25" s="443"/>
      <c r="OMA25" s="443"/>
      <c r="OMB25" s="443"/>
      <c r="OMC25" s="443"/>
      <c r="OMD25" s="443"/>
      <c r="OME25" s="443"/>
      <c r="OMF25" s="443"/>
      <c r="OMG25" s="443"/>
      <c r="OMH25" s="443"/>
      <c r="OMI25" s="443"/>
      <c r="OMJ25" s="443"/>
      <c r="OMK25" s="443"/>
      <c r="OML25" s="443"/>
      <c r="OMM25" s="443"/>
      <c r="OMN25" s="443"/>
      <c r="OMO25" s="443"/>
      <c r="OMP25" s="443"/>
      <c r="OMQ25" s="443"/>
      <c r="OMR25" s="443"/>
      <c r="OMS25" s="443"/>
      <c r="OMT25" s="443"/>
      <c r="OMU25" s="443"/>
      <c r="OMV25" s="443"/>
      <c r="OMW25" s="443"/>
      <c r="OMX25" s="443"/>
      <c r="OMY25" s="443"/>
      <c r="OMZ25" s="443"/>
      <c r="ONA25" s="443"/>
      <c r="ONB25" s="443"/>
      <c r="ONC25" s="443"/>
      <c r="OND25" s="443"/>
      <c r="ONE25" s="443"/>
      <c r="ONF25" s="443"/>
      <c r="ONG25" s="443"/>
      <c r="ONH25" s="443"/>
      <c r="ONI25" s="443"/>
      <c r="ONJ25" s="443"/>
      <c r="ONK25" s="443"/>
      <c r="ONL25" s="443"/>
      <c r="ONM25" s="443"/>
      <c r="ONN25" s="443"/>
      <c r="ONO25" s="443"/>
      <c r="ONP25" s="443"/>
      <c r="ONQ25" s="443"/>
      <c r="ONR25" s="443"/>
      <c r="ONS25" s="443"/>
      <c r="ONT25" s="443"/>
      <c r="ONU25" s="443"/>
      <c r="ONV25" s="443"/>
      <c r="ONW25" s="443"/>
      <c r="ONX25" s="443"/>
      <c r="ONY25" s="443"/>
      <c r="ONZ25" s="443"/>
      <c r="OOA25" s="443"/>
      <c r="OOB25" s="443"/>
      <c r="OOC25" s="443"/>
      <c r="OOD25" s="443"/>
      <c r="OOE25" s="443"/>
      <c r="OOF25" s="443"/>
      <c r="OOG25" s="443"/>
      <c r="OOH25" s="443"/>
      <c r="OOI25" s="443"/>
      <c r="OOJ25" s="443"/>
      <c r="OOK25" s="443"/>
      <c r="OOL25" s="443"/>
      <c r="OOM25" s="443"/>
      <c r="OON25" s="443"/>
      <c r="OOO25" s="443"/>
      <c r="OOP25" s="443"/>
      <c r="OOQ25" s="443"/>
      <c r="OOR25" s="443"/>
      <c r="OOS25" s="443"/>
      <c r="OOT25" s="443"/>
      <c r="OOU25" s="443"/>
      <c r="OOV25" s="443"/>
      <c r="OOW25" s="443"/>
      <c r="OOX25" s="443"/>
      <c r="OOY25" s="443"/>
      <c r="OOZ25" s="443"/>
      <c r="OPA25" s="443"/>
      <c r="OPB25" s="443"/>
      <c r="OPC25" s="443"/>
      <c r="OPD25" s="443"/>
      <c r="OPE25" s="443"/>
      <c r="OPF25" s="443"/>
      <c r="OPG25" s="443"/>
      <c r="OPH25" s="443"/>
      <c r="OPI25" s="443"/>
      <c r="OPJ25" s="443"/>
      <c r="OPK25" s="443"/>
      <c r="OPL25" s="443"/>
      <c r="OPM25" s="443"/>
      <c r="OPN25" s="443"/>
      <c r="OPO25" s="443"/>
      <c r="OPP25" s="443"/>
      <c r="OPQ25" s="443"/>
      <c r="OPR25" s="443"/>
      <c r="OPS25" s="443"/>
      <c r="OPT25" s="443"/>
      <c r="OPU25" s="443"/>
      <c r="OPV25" s="443"/>
      <c r="OPW25" s="443"/>
      <c r="OPX25" s="443"/>
      <c r="OPY25" s="443"/>
      <c r="OPZ25" s="443"/>
      <c r="OQA25" s="443"/>
      <c r="OQB25" s="443"/>
      <c r="OQC25" s="443"/>
      <c r="OQD25" s="443"/>
      <c r="OQE25" s="443"/>
      <c r="OQF25" s="443"/>
      <c r="OQG25" s="443"/>
      <c r="OQH25" s="443"/>
      <c r="OQI25" s="443"/>
      <c r="OQJ25" s="443"/>
      <c r="OQK25" s="443"/>
      <c r="OQL25" s="443"/>
      <c r="OQM25" s="443"/>
      <c r="OQN25" s="443"/>
      <c r="OQO25" s="443"/>
      <c r="OQP25" s="443"/>
      <c r="OQQ25" s="443"/>
      <c r="OQR25" s="443"/>
      <c r="OQS25" s="443"/>
      <c r="OQT25" s="443"/>
      <c r="OQU25" s="443"/>
      <c r="OQV25" s="443"/>
      <c r="OQW25" s="443"/>
      <c r="OQX25" s="443"/>
      <c r="OQY25" s="443"/>
      <c r="OQZ25" s="443"/>
      <c r="ORA25" s="443"/>
      <c r="ORB25" s="443"/>
      <c r="ORC25" s="443"/>
      <c r="ORD25" s="443"/>
      <c r="ORE25" s="443"/>
      <c r="ORF25" s="443"/>
      <c r="ORG25" s="443"/>
      <c r="ORH25" s="443"/>
      <c r="ORI25" s="443"/>
      <c r="ORJ25" s="443"/>
      <c r="ORK25" s="443"/>
      <c r="ORL25" s="443"/>
      <c r="ORM25" s="443"/>
      <c r="ORN25" s="443"/>
      <c r="ORO25" s="443"/>
      <c r="ORP25" s="443"/>
      <c r="ORQ25" s="443"/>
      <c r="ORR25" s="443"/>
      <c r="ORS25" s="443"/>
      <c r="ORT25" s="443"/>
      <c r="ORU25" s="443"/>
      <c r="ORV25" s="443"/>
      <c r="ORW25" s="443"/>
      <c r="ORX25" s="443"/>
      <c r="ORY25" s="443"/>
      <c r="ORZ25" s="443"/>
      <c r="OSA25" s="443"/>
      <c r="OSB25" s="443"/>
      <c r="OSC25" s="443"/>
      <c r="OSD25" s="443"/>
      <c r="OSE25" s="443"/>
      <c r="OSF25" s="443"/>
      <c r="OSG25" s="443"/>
      <c r="OSH25" s="443"/>
      <c r="OSI25" s="443"/>
      <c r="OSJ25" s="443"/>
      <c r="OSK25" s="443"/>
      <c r="OSL25" s="443"/>
      <c r="OSM25" s="443"/>
      <c r="OSN25" s="443"/>
      <c r="OSO25" s="443"/>
      <c r="OSP25" s="443"/>
      <c r="OSQ25" s="443"/>
      <c r="OSR25" s="443"/>
      <c r="OSS25" s="443"/>
      <c r="OST25" s="443"/>
      <c r="OSU25" s="443"/>
      <c r="OSV25" s="443"/>
      <c r="OSW25" s="443"/>
      <c r="OSX25" s="443"/>
      <c r="OSY25" s="443"/>
      <c r="OSZ25" s="443"/>
      <c r="OTA25" s="443"/>
      <c r="OTB25" s="443"/>
      <c r="OTC25" s="443"/>
      <c r="OTD25" s="443"/>
      <c r="OTE25" s="443"/>
      <c r="OTF25" s="443"/>
      <c r="OTG25" s="443"/>
      <c r="OTH25" s="443"/>
      <c r="OTI25" s="443"/>
      <c r="OTJ25" s="443"/>
      <c r="OTK25" s="443"/>
      <c r="OTL25" s="443"/>
      <c r="OTM25" s="443"/>
      <c r="OTN25" s="443"/>
      <c r="OTO25" s="443"/>
      <c r="OTP25" s="443"/>
      <c r="OTQ25" s="443"/>
      <c r="OTR25" s="443"/>
      <c r="OTS25" s="443"/>
      <c r="OTT25" s="443"/>
      <c r="OTU25" s="443"/>
      <c r="OTV25" s="443"/>
      <c r="OTW25" s="443"/>
      <c r="OTX25" s="443"/>
      <c r="OTY25" s="443"/>
      <c r="OTZ25" s="443"/>
      <c r="OUA25" s="443"/>
      <c r="OUB25" s="443"/>
      <c r="OUC25" s="443"/>
      <c r="OUD25" s="443"/>
      <c r="OUE25" s="443"/>
      <c r="OUF25" s="443"/>
      <c r="OUG25" s="443"/>
      <c r="OUH25" s="443"/>
      <c r="OUI25" s="443"/>
      <c r="OUJ25" s="443"/>
      <c r="OUK25" s="443"/>
      <c r="OUL25" s="443"/>
      <c r="OUM25" s="443"/>
      <c r="OUN25" s="443"/>
      <c r="OUO25" s="443"/>
      <c r="OUP25" s="443"/>
      <c r="OUQ25" s="443"/>
      <c r="OUR25" s="443"/>
      <c r="OUS25" s="443"/>
      <c r="OUT25" s="443"/>
      <c r="OUU25" s="443"/>
      <c r="OUV25" s="443"/>
      <c r="OUW25" s="443"/>
      <c r="OUX25" s="443"/>
      <c r="OUY25" s="443"/>
      <c r="OUZ25" s="443"/>
      <c r="OVA25" s="443"/>
      <c r="OVB25" s="443"/>
      <c r="OVC25" s="443"/>
      <c r="OVD25" s="443"/>
      <c r="OVE25" s="443"/>
      <c r="OVF25" s="443"/>
      <c r="OVG25" s="443"/>
      <c r="OVH25" s="443"/>
      <c r="OVI25" s="443"/>
      <c r="OVJ25" s="443"/>
      <c r="OVK25" s="443"/>
      <c r="OVL25" s="443"/>
      <c r="OVM25" s="443"/>
      <c r="OVN25" s="443"/>
      <c r="OVO25" s="443"/>
      <c r="OVP25" s="443"/>
      <c r="OVQ25" s="443"/>
      <c r="OVR25" s="443"/>
      <c r="OVS25" s="443"/>
      <c r="OVT25" s="443"/>
      <c r="OVU25" s="443"/>
      <c r="OVV25" s="443"/>
      <c r="OVW25" s="443"/>
      <c r="OVX25" s="443"/>
      <c r="OVY25" s="443"/>
      <c r="OVZ25" s="443"/>
      <c r="OWA25" s="443"/>
      <c r="OWB25" s="443"/>
      <c r="OWC25" s="443"/>
      <c r="OWD25" s="443"/>
      <c r="OWE25" s="443"/>
      <c r="OWF25" s="443"/>
      <c r="OWG25" s="443"/>
      <c r="OWH25" s="443"/>
      <c r="OWI25" s="443"/>
      <c r="OWJ25" s="443"/>
      <c r="OWK25" s="443"/>
      <c r="OWL25" s="443"/>
      <c r="OWM25" s="443"/>
      <c r="OWN25" s="443"/>
      <c r="OWO25" s="443"/>
      <c r="OWP25" s="443"/>
      <c r="OWQ25" s="443"/>
      <c r="OWR25" s="443"/>
      <c r="OWS25" s="443"/>
      <c r="OWT25" s="443"/>
      <c r="OWU25" s="443"/>
      <c r="OWV25" s="443"/>
      <c r="OWW25" s="443"/>
      <c r="OWX25" s="443"/>
      <c r="OWY25" s="443"/>
      <c r="OWZ25" s="443"/>
      <c r="OXA25" s="443"/>
      <c r="OXB25" s="443"/>
      <c r="OXC25" s="443"/>
      <c r="OXD25" s="443"/>
      <c r="OXE25" s="443"/>
      <c r="OXF25" s="443"/>
      <c r="OXG25" s="443"/>
      <c r="OXH25" s="443"/>
      <c r="OXI25" s="443"/>
      <c r="OXJ25" s="443"/>
      <c r="OXK25" s="443"/>
      <c r="OXL25" s="443"/>
      <c r="OXM25" s="443"/>
      <c r="OXN25" s="443"/>
      <c r="OXO25" s="443"/>
      <c r="OXP25" s="443"/>
      <c r="OXQ25" s="443"/>
      <c r="OXR25" s="443"/>
      <c r="OXS25" s="443"/>
      <c r="OXT25" s="443"/>
      <c r="OXU25" s="443"/>
      <c r="OXV25" s="443"/>
      <c r="OXW25" s="443"/>
      <c r="OXX25" s="443"/>
      <c r="OXY25" s="443"/>
      <c r="OXZ25" s="443"/>
      <c r="OYA25" s="443"/>
      <c r="OYB25" s="443"/>
      <c r="OYC25" s="443"/>
      <c r="OYD25" s="443"/>
      <c r="OYE25" s="443"/>
      <c r="OYF25" s="443"/>
      <c r="OYG25" s="443"/>
      <c r="OYH25" s="443"/>
      <c r="OYI25" s="443"/>
      <c r="OYJ25" s="443"/>
      <c r="OYK25" s="443"/>
      <c r="OYL25" s="443"/>
      <c r="OYM25" s="443"/>
      <c r="OYN25" s="443"/>
      <c r="OYO25" s="443"/>
      <c r="OYP25" s="443"/>
      <c r="OYQ25" s="443"/>
      <c r="OYR25" s="443"/>
      <c r="OYS25" s="443"/>
      <c r="OYT25" s="443"/>
      <c r="OYU25" s="443"/>
      <c r="OYV25" s="443"/>
      <c r="OYW25" s="443"/>
      <c r="OYX25" s="443"/>
      <c r="OYY25" s="443"/>
      <c r="OYZ25" s="443"/>
      <c r="OZA25" s="443"/>
      <c r="OZB25" s="443"/>
      <c r="OZC25" s="443"/>
      <c r="OZD25" s="443"/>
      <c r="OZE25" s="443"/>
      <c r="OZF25" s="443"/>
      <c r="OZG25" s="443"/>
      <c r="OZH25" s="443"/>
      <c r="OZI25" s="443"/>
      <c r="OZJ25" s="443"/>
      <c r="OZK25" s="443"/>
      <c r="OZL25" s="443"/>
      <c r="OZM25" s="443"/>
      <c r="OZN25" s="443"/>
      <c r="OZO25" s="443"/>
      <c r="OZP25" s="443"/>
      <c r="OZQ25" s="443"/>
      <c r="OZR25" s="443"/>
      <c r="OZS25" s="443"/>
      <c r="OZT25" s="443"/>
      <c r="OZU25" s="443"/>
      <c r="OZV25" s="443"/>
      <c r="OZW25" s="443"/>
      <c r="OZX25" s="443"/>
      <c r="OZY25" s="443"/>
      <c r="OZZ25" s="443"/>
      <c r="PAA25" s="443"/>
      <c r="PAB25" s="443"/>
      <c r="PAC25" s="443"/>
      <c r="PAD25" s="443"/>
      <c r="PAE25" s="443"/>
      <c r="PAF25" s="443"/>
      <c r="PAG25" s="443"/>
      <c r="PAH25" s="443"/>
      <c r="PAI25" s="443"/>
      <c r="PAJ25" s="443"/>
      <c r="PAK25" s="443"/>
      <c r="PAL25" s="443"/>
      <c r="PAM25" s="443"/>
      <c r="PAN25" s="443"/>
      <c r="PAO25" s="443"/>
      <c r="PAP25" s="443"/>
      <c r="PAQ25" s="443"/>
      <c r="PAR25" s="443"/>
      <c r="PAS25" s="443"/>
      <c r="PAT25" s="443"/>
      <c r="PAU25" s="443"/>
      <c r="PAV25" s="443"/>
      <c r="PAW25" s="443"/>
      <c r="PAX25" s="443"/>
      <c r="PAY25" s="443"/>
      <c r="PAZ25" s="443"/>
      <c r="PBA25" s="443"/>
      <c r="PBB25" s="443"/>
      <c r="PBC25" s="443"/>
      <c r="PBD25" s="443"/>
      <c r="PBE25" s="443"/>
      <c r="PBF25" s="443"/>
      <c r="PBG25" s="443"/>
      <c r="PBH25" s="443"/>
      <c r="PBI25" s="443"/>
      <c r="PBJ25" s="443"/>
      <c r="PBK25" s="443"/>
      <c r="PBL25" s="443"/>
      <c r="PBM25" s="443"/>
      <c r="PBN25" s="443"/>
      <c r="PBO25" s="443"/>
      <c r="PBP25" s="443"/>
      <c r="PBQ25" s="443"/>
      <c r="PBR25" s="443"/>
      <c r="PBS25" s="443"/>
      <c r="PBT25" s="443"/>
      <c r="PBU25" s="443"/>
      <c r="PBV25" s="443"/>
      <c r="PBW25" s="443"/>
      <c r="PBX25" s="443"/>
      <c r="PBY25" s="443"/>
      <c r="PBZ25" s="443"/>
      <c r="PCA25" s="443"/>
      <c r="PCB25" s="443"/>
      <c r="PCC25" s="443"/>
      <c r="PCD25" s="443"/>
      <c r="PCE25" s="443"/>
      <c r="PCF25" s="443"/>
      <c r="PCG25" s="443"/>
      <c r="PCH25" s="443"/>
      <c r="PCI25" s="443"/>
      <c r="PCJ25" s="443"/>
      <c r="PCK25" s="443"/>
      <c r="PCL25" s="443"/>
      <c r="PCM25" s="443"/>
      <c r="PCN25" s="443"/>
      <c r="PCO25" s="443"/>
      <c r="PCP25" s="443"/>
      <c r="PCQ25" s="443"/>
      <c r="PCR25" s="443"/>
      <c r="PCS25" s="443"/>
      <c r="PCT25" s="443"/>
      <c r="PCU25" s="443"/>
      <c r="PCV25" s="443"/>
      <c r="PCW25" s="443"/>
      <c r="PCX25" s="443"/>
      <c r="PCY25" s="443"/>
      <c r="PCZ25" s="443"/>
      <c r="PDA25" s="443"/>
      <c r="PDB25" s="443"/>
      <c r="PDC25" s="443"/>
      <c r="PDD25" s="443"/>
      <c r="PDE25" s="443"/>
      <c r="PDF25" s="443"/>
      <c r="PDG25" s="443"/>
      <c r="PDH25" s="443"/>
      <c r="PDI25" s="443"/>
      <c r="PDJ25" s="443"/>
      <c r="PDK25" s="443"/>
      <c r="PDL25" s="443"/>
      <c r="PDM25" s="443"/>
      <c r="PDN25" s="443"/>
      <c r="PDO25" s="443"/>
      <c r="PDP25" s="443"/>
      <c r="PDQ25" s="443"/>
      <c r="PDR25" s="443"/>
      <c r="PDS25" s="443"/>
      <c r="PDT25" s="443"/>
      <c r="PDU25" s="443"/>
      <c r="PDV25" s="443"/>
      <c r="PDW25" s="443"/>
      <c r="PDX25" s="443"/>
      <c r="PDY25" s="443"/>
      <c r="PDZ25" s="443"/>
      <c r="PEA25" s="443"/>
      <c r="PEB25" s="443"/>
      <c r="PEC25" s="443"/>
      <c r="PED25" s="443"/>
      <c r="PEE25" s="443"/>
      <c r="PEF25" s="443"/>
      <c r="PEG25" s="443"/>
      <c r="PEH25" s="443"/>
      <c r="PEI25" s="443"/>
      <c r="PEJ25" s="443"/>
      <c r="PEK25" s="443"/>
      <c r="PEL25" s="443"/>
      <c r="PEM25" s="443"/>
      <c r="PEN25" s="443"/>
      <c r="PEO25" s="443"/>
      <c r="PEP25" s="443"/>
      <c r="PEQ25" s="443"/>
      <c r="PER25" s="443"/>
      <c r="PES25" s="443"/>
      <c r="PET25" s="443"/>
      <c r="PEU25" s="443"/>
      <c r="PEV25" s="443"/>
      <c r="PEW25" s="443"/>
      <c r="PEX25" s="443"/>
      <c r="PEY25" s="443"/>
      <c r="PEZ25" s="443"/>
      <c r="PFA25" s="443"/>
      <c r="PFB25" s="443"/>
      <c r="PFC25" s="443"/>
      <c r="PFD25" s="443"/>
      <c r="PFE25" s="443"/>
      <c r="PFF25" s="443"/>
      <c r="PFG25" s="443"/>
      <c r="PFH25" s="443"/>
      <c r="PFI25" s="443"/>
      <c r="PFJ25" s="443"/>
      <c r="PFK25" s="443"/>
      <c r="PFL25" s="443"/>
      <c r="PFM25" s="443"/>
      <c r="PFN25" s="443"/>
      <c r="PFO25" s="443"/>
      <c r="PFP25" s="443"/>
      <c r="PFQ25" s="443"/>
      <c r="PFR25" s="443"/>
      <c r="PFS25" s="443"/>
      <c r="PFT25" s="443"/>
      <c r="PFU25" s="443"/>
      <c r="PFV25" s="443"/>
      <c r="PFW25" s="443"/>
      <c r="PFX25" s="443"/>
      <c r="PFY25" s="443"/>
      <c r="PFZ25" s="443"/>
      <c r="PGA25" s="443"/>
      <c r="PGB25" s="443"/>
      <c r="PGC25" s="443"/>
      <c r="PGD25" s="443"/>
      <c r="PGE25" s="443"/>
      <c r="PGF25" s="443"/>
      <c r="PGG25" s="443"/>
      <c r="PGH25" s="443"/>
      <c r="PGI25" s="443"/>
      <c r="PGJ25" s="443"/>
      <c r="PGK25" s="443"/>
      <c r="PGL25" s="443"/>
      <c r="PGM25" s="443"/>
      <c r="PGN25" s="443"/>
      <c r="PGO25" s="443"/>
      <c r="PGP25" s="443"/>
      <c r="PGQ25" s="443"/>
      <c r="PGR25" s="443"/>
      <c r="PGS25" s="443"/>
      <c r="PGT25" s="443"/>
      <c r="PGU25" s="443"/>
      <c r="PGV25" s="443"/>
      <c r="PGW25" s="443"/>
      <c r="PGX25" s="443"/>
      <c r="PGY25" s="443"/>
      <c r="PGZ25" s="443"/>
      <c r="PHA25" s="443"/>
      <c r="PHB25" s="443"/>
      <c r="PHC25" s="443"/>
      <c r="PHD25" s="443"/>
      <c r="PHE25" s="443"/>
      <c r="PHF25" s="443"/>
      <c r="PHG25" s="443"/>
      <c r="PHH25" s="443"/>
      <c r="PHI25" s="443"/>
      <c r="PHJ25" s="443"/>
      <c r="PHK25" s="443"/>
      <c r="PHL25" s="443"/>
      <c r="PHM25" s="443"/>
      <c r="PHN25" s="443"/>
      <c r="PHO25" s="443"/>
      <c r="PHP25" s="443"/>
      <c r="PHQ25" s="443"/>
      <c r="PHR25" s="443"/>
      <c r="PHS25" s="443"/>
      <c r="PHT25" s="443"/>
      <c r="PHU25" s="443"/>
      <c r="PHV25" s="443"/>
      <c r="PHW25" s="443"/>
      <c r="PHX25" s="443"/>
      <c r="PHY25" s="443"/>
      <c r="PHZ25" s="443"/>
      <c r="PIA25" s="443"/>
      <c r="PIB25" s="443"/>
      <c r="PIC25" s="443"/>
      <c r="PID25" s="443"/>
      <c r="PIE25" s="443"/>
      <c r="PIF25" s="443"/>
      <c r="PIG25" s="443"/>
      <c r="PIH25" s="443"/>
      <c r="PII25" s="443"/>
      <c r="PIJ25" s="443"/>
      <c r="PIK25" s="443"/>
      <c r="PIL25" s="443"/>
      <c r="PIM25" s="443"/>
      <c r="PIN25" s="443"/>
      <c r="PIO25" s="443"/>
      <c r="PIP25" s="443"/>
      <c r="PIQ25" s="443"/>
      <c r="PIR25" s="443"/>
      <c r="PIS25" s="443"/>
      <c r="PIT25" s="443"/>
      <c r="PIU25" s="443"/>
      <c r="PIV25" s="443"/>
      <c r="PIW25" s="443"/>
      <c r="PIX25" s="443"/>
      <c r="PIY25" s="443"/>
      <c r="PIZ25" s="443"/>
      <c r="PJA25" s="443"/>
      <c r="PJB25" s="443"/>
      <c r="PJC25" s="443"/>
      <c r="PJD25" s="443"/>
      <c r="PJE25" s="443"/>
      <c r="PJF25" s="443"/>
      <c r="PJG25" s="443"/>
      <c r="PJH25" s="443"/>
      <c r="PJI25" s="443"/>
      <c r="PJJ25" s="443"/>
      <c r="PJK25" s="443"/>
      <c r="PJL25" s="443"/>
      <c r="PJM25" s="443"/>
      <c r="PJN25" s="443"/>
      <c r="PJO25" s="443"/>
      <c r="PJP25" s="443"/>
      <c r="PJQ25" s="443"/>
      <c r="PJR25" s="443"/>
      <c r="PJS25" s="443"/>
      <c r="PJT25" s="443"/>
      <c r="PJU25" s="443"/>
      <c r="PJV25" s="443"/>
      <c r="PJW25" s="443"/>
      <c r="PJX25" s="443"/>
      <c r="PJY25" s="443"/>
      <c r="PJZ25" s="443"/>
      <c r="PKA25" s="443"/>
      <c r="PKB25" s="443"/>
      <c r="PKC25" s="443"/>
      <c r="PKD25" s="443"/>
      <c r="PKE25" s="443"/>
      <c r="PKF25" s="443"/>
      <c r="PKG25" s="443"/>
      <c r="PKH25" s="443"/>
      <c r="PKI25" s="443"/>
      <c r="PKJ25" s="443"/>
      <c r="PKK25" s="443"/>
      <c r="PKL25" s="443"/>
      <c r="PKM25" s="443"/>
      <c r="PKN25" s="443"/>
      <c r="PKO25" s="443"/>
      <c r="PKP25" s="443"/>
      <c r="PKQ25" s="443"/>
      <c r="PKR25" s="443"/>
      <c r="PKS25" s="443"/>
      <c r="PKT25" s="443"/>
      <c r="PKU25" s="443"/>
      <c r="PKV25" s="443"/>
      <c r="PKW25" s="443"/>
      <c r="PKX25" s="443"/>
      <c r="PKY25" s="443"/>
      <c r="PKZ25" s="443"/>
      <c r="PLA25" s="443"/>
      <c r="PLB25" s="443"/>
      <c r="PLC25" s="443"/>
      <c r="PLD25" s="443"/>
      <c r="PLE25" s="443"/>
      <c r="PLF25" s="443"/>
      <c r="PLG25" s="443"/>
      <c r="PLH25" s="443"/>
      <c r="PLI25" s="443"/>
      <c r="PLJ25" s="443"/>
      <c r="PLK25" s="443"/>
      <c r="PLL25" s="443"/>
      <c r="PLM25" s="443"/>
      <c r="PLN25" s="443"/>
      <c r="PLO25" s="443"/>
      <c r="PLP25" s="443"/>
      <c r="PLQ25" s="443"/>
      <c r="PLR25" s="443"/>
      <c r="PLS25" s="443"/>
      <c r="PLT25" s="443"/>
      <c r="PLU25" s="443"/>
      <c r="PLV25" s="443"/>
      <c r="PLW25" s="443"/>
      <c r="PLX25" s="443"/>
      <c r="PLY25" s="443"/>
      <c r="PLZ25" s="443"/>
      <c r="PMA25" s="443"/>
      <c r="PMB25" s="443"/>
      <c r="PMC25" s="443"/>
      <c r="PMD25" s="443"/>
      <c r="PME25" s="443"/>
      <c r="PMF25" s="443"/>
      <c r="PMG25" s="443"/>
      <c r="PMH25" s="443"/>
      <c r="PMI25" s="443"/>
      <c r="PMJ25" s="443"/>
      <c r="PMK25" s="443"/>
      <c r="PML25" s="443"/>
      <c r="PMM25" s="443"/>
      <c r="PMN25" s="443"/>
      <c r="PMO25" s="443"/>
      <c r="PMP25" s="443"/>
      <c r="PMQ25" s="443"/>
      <c r="PMR25" s="443"/>
      <c r="PMS25" s="443"/>
      <c r="PMT25" s="443"/>
      <c r="PMU25" s="443"/>
      <c r="PMV25" s="443"/>
      <c r="PMW25" s="443"/>
      <c r="PMX25" s="443"/>
      <c r="PMY25" s="443"/>
      <c r="PMZ25" s="443"/>
      <c r="PNA25" s="443"/>
      <c r="PNB25" s="443"/>
      <c r="PNC25" s="443"/>
      <c r="PND25" s="443"/>
      <c r="PNE25" s="443"/>
      <c r="PNF25" s="443"/>
      <c r="PNG25" s="443"/>
      <c r="PNH25" s="443"/>
      <c r="PNI25" s="443"/>
      <c r="PNJ25" s="443"/>
      <c r="PNK25" s="443"/>
      <c r="PNL25" s="443"/>
      <c r="PNM25" s="443"/>
      <c r="PNN25" s="443"/>
      <c r="PNO25" s="443"/>
      <c r="PNP25" s="443"/>
      <c r="PNQ25" s="443"/>
      <c r="PNR25" s="443"/>
      <c r="PNS25" s="443"/>
      <c r="PNT25" s="443"/>
      <c r="PNU25" s="443"/>
      <c r="PNV25" s="443"/>
      <c r="PNW25" s="443"/>
      <c r="PNX25" s="443"/>
      <c r="PNY25" s="443"/>
      <c r="PNZ25" s="443"/>
      <c r="POA25" s="443"/>
      <c r="POB25" s="443"/>
      <c r="POC25" s="443"/>
      <c r="POD25" s="443"/>
      <c r="POE25" s="443"/>
      <c r="POF25" s="443"/>
      <c r="POG25" s="443"/>
      <c r="POH25" s="443"/>
      <c r="POI25" s="443"/>
      <c r="POJ25" s="443"/>
      <c r="POK25" s="443"/>
      <c r="POL25" s="443"/>
      <c r="POM25" s="443"/>
      <c r="PON25" s="443"/>
      <c r="POO25" s="443"/>
      <c r="POP25" s="443"/>
      <c r="POQ25" s="443"/>
      <c r="POR25" s="443"/>
      <c r="POS25" s="443"/>
      <c r="POT25" s="443"/>
      <c r="POU25" s="443"/>
      <c r="POV25" s="443"/>
      <c r="POW25" s="443"/>
      <c r="POX25" s="443"/>
      <c r="POY25" s="443"/>
      <c r="POZ25" s="443"/>
      <c r="PPA25" s="443"/>
      <c r="PPB25" s="443"/>
      <c r="PPC25" s="443"/>
      <c r="PPD25" s="443"/>
      <c r="PPE25" s="443"/>
      <c r="PPF25" s="443"/>
      <c r="PPG25" s="443"/>
      <c r="PPH25" s="443"/>
      <c r="PPI25" s="443"/>
      <c r="PPJ25" s="443"/>
      <c r="PPK25" s="443"/>
      <c r="PPL25" s="443"/>
      <c r="PPM25" s="443"/>
      <c r="PPN25" s="443"/>
      <c r="PPO25" s="443"/>
      <c r="PPP25" s="443"/>
      <c r="PPQ25" s="443"/>
      <c r="PPR25" s="443"/>
      <c r="PPS25" s="443"/>
      <c r="PPT25" s="443"/>
      <c r="PPU25" s="443"/>
      <c r="PPV25" s="443"/>
      <c r="PPW25" s="443"/>
      <c r="PPX25" s="443"/>
      <c r="PPY25" s="443"/>
      <c r="PPZ25" s="443"/>
      <c r="PQA25" s="443"/>
      <c r="PQB25" s="443"/>
      <c r="PQC25" s="443"/>
      <c r="PQD25" s="443"/>
      <c r="PQE25" s="443"/>
      <c r="PQF25" s="443"/>
      <c r="PQG25" s="443"/>
      <c r="PQH25" s="443"/>
      <c r="PQI25" s="443"/>
      <c r="PQJ25" s="443"/>
      <c r="PQK25" s="443"/>
      <c r="PQL25" s="443"/>
      <c r="PQM25" s="443"/>
      <c r="PQN25" s="443"/>
      <c r="PQO25" s="443"/>
      <c r="PQP25" s="443"/>
      <c r="PQQ25" s="443"/>
      <c r="PQR25" s="443"/>
      <c r="PQS25" s="443"/>
      <c r="PQT25" s="443"/>
      <c r="PQU25" s="443"/>
      <c r="PQV25" s="443"/>
      <c r="PQW25" s="443"/>
      <c r="PQX25" s="443"/>
      <c r="PQY25" s="443"/>
      <c r="PQZ25" s="443"/>
      <c r="PRA25" s="443"/>
      <c r="PRB25" s="443"/>
      <c r="PRC25" s="443"/>
      <c r="PRD25" s="443"/>
      <c r="PRE25" s="443"/>
      <c r="PRF25" s="443"/>
      <c r="PRG25" s="443"/>
      <c r="PRH25" s="443"/>
      <c r="PRI25" s="443"/>
      <c r="PRJ25" s="443"/>
      <c r="PRK25" s="443"/>
      <c r="PRL25" s="443"/>
      <c r="PRM25" s="443"/>
      <c r="PRN25" s="443"/>
      <c r="PRO25" s="443"/>
      <c r="PRP25" s="443"/>
      <c r="PRQ25" s="443"/>
      <c r="PRR25" s="443"/>
      <c r="PRS25" s="443"/>
      <c r="PRT25" s="443"/>
      <c r="PRU25" s="443"/>
      <c r="PRV25" s="443"/>
      <c r="PRW25" s="443"/>
      <c r="PRX25" s="443"/>
      <c r="PRY25" s="443"/>
      <c r="PRZ25" s="443"/>
      <c r="PSA25" s="443"/>
      <c r="PSB25" s="443"/>
      <c r="PSC25" s="443"/>
      <c r="PSD25" s="443"/>
      <c r="PSE25" s="443"/>
      <c r="PSF25" s="443"/>
      <c r="PSG25" s="443"/>
      <c r="PSH25" s="443"/>
      <c r="PSI25" s="443"/>
      <c r="PSJ25" s="443"/>
      <c r="PSK25" s="443"/>
      <c r="PSL25" s="443"/>
      <c r="PSM25" s="443"/>
      <c r="PSN25" s="443"/>
      <c r="PSO25" s="443"/>
      <c r="PSP25" s="443"/>
      <c r="PSQ25" s="443"/>
      <c r="PSR25" s="443"/>
      <c r="PSS25" s="443"/>
      <c r="PST25" s="443"/>
      <c r="PSU25" s="443"/>
      <c r="PSV25" s="443"/>
      <c r="PSW25" s="443"/>
      <c r="PSX25" s="443"/>
      <c r="PSY25" s="443"/>
      <c r="PSZ25" s="443"/>
      <c r="PTA25" s="443"/>
      <c r="PTB25" s="443"/>
      <c r="PTC25" s="443"/>
      <c r="PTD25" s="443"/>
      <c r="PTE25" s="443"/>
      <c r="PTF25" s="443"/>
      <c r="PTG25" s="443"/>
      <c r="PTH25" s="443"/>
      <c r="PTI25" s="443"/>
      <c r="PTJ25" s="443"/>
      <c r="PTK25" s="443"/>
      <c r="PTL25" s="443"/>
      <c r="PTM25" s="443"/>
      <c r="PTN25" s="443"/>
      <c r="PTO25" s="443"/>
      <c r="PTP25" s="443"/>
      <c r="PTQ25" s="443"/>
      <c r="PTR25" s="443"/>
      <c r="PTS25" s="443"/>
      <c r="PTT25" s="443"/>
      <c r="PTU25" s="443"/>
      <c r="PTV25" s="443"/>
      <c r="PTW25" s="443"/>
      <c r="PTX25" s="443"/>
      <c r="PTY25" s="443"/>
      <c r="PTZ25" s="443"/>
      <c r="PUA25" s="443"/>
      <c r="PUB25" s="443"/>
      <c r="PUC25" s="443"/>
      <c r="PUD25" s="443"/>
      <c r="PUE25" s="443"/>
      <c r="PUF25" s="443"/>
      <c r="PUG25" s="443"/>
      <c r="PUH25" s="443"/>
      <c r="PUI25" s="443"/>
      <c r="PUJ25" s="443"/>
      <c r="PUK25" s="443"/>
      <c r="PUL25" s="443"/>
      <c r="PUM25" s="443"/>
      <c r="PUN25" s="443"/>
      <c r="PUO25" s="443"/>
      <c r="PUP25" s="443"/>
      <c r="PUQ25" s="443"/>
      <c r="PUR25" s="443"/>
      <c r="PUS25" s="443"/>
      <c r="PUT25" s="443"/>
      <c r="PUU25" s="443"/>
      <c r="PUV25" s="443"/>
      <c r="PUW25" s="443"/>
      <c r="PUX25" s="443"/>
      <c r="PUY25" s="443"/>
      <c r="PUZ25" s="443"/>
      <c r="PVA25" s="443"/>
      <c r="PVB25" s="443"/>
      <c r="PVC25" s="443"/>
      <c r="PVD25" s="443"/>
      <c r="PVE25" s="443"/>
      <c r="PVF25" s="443"/>
      <c r="PVG25" s="443"/>
      <c r="PVH25" s="443"/>
      <c r="PVI25" s="443"/>
      <c r="PVJ25" s="443"/>
      <c r="PVK25" s="443"/>
      <c r="PVL25" s="443"/>
      <c r="PVM25" s="443"/>
      <c r="PVN25" s="443"/>
      <c r="PVO25" s="443"/>
      <c r="PVP25" s="443"/>
      <c r="PVQ25" s="443"/>
      <c r="PVR25" s="443"/>
      <c r="PVS25" s="443"/>
      <c r="PVT25" s="443"/>
      <c r="PVU25" s="443"/>
      <c r="PVV25" s="443"/>
      <c r="PVW25" s="443"/>
      <c r="PVX25" s="443"/>
      <c r="PVY25" s="443"/>
      <c r="PVZ25" s="443"/>
      <c r="PWA25" s="443"/>
      <c r="PWB25" s="443"/>
      <c r="PWC25" s="443"/>
      <c r="PWD25" s="443"/>
      <c r="PWE25" s="443"/>
      <c r="PWF25" s="443"/>
      <c r="PWG25" s="443"/>
      <c r="PWH25" s="443"/>
      <c r="PWI25" s="443"/>
      <c r="PWJ25" s="443"/>
      <c r="PWK25" s="443"/>
      <c r="PWL25" s="443"/>
      <c r="PWM25" s="443"/>
      <c r="PWN25" s="443"/>
      <c r="PWO25" s="443"/>
      <c r="PWP25" s="443"/>
      <c r="PWQ25" s="443"/>
      <c r="PWR25" s="443"/>
      <c r="PWS25" s="443"/>
      <c r="PWT25" s="443"/>
      <c r="PWU25" s="443"/>
      <c r="PWV25" s="443"/>
      <c r="PWW25" s="443"/>
      <c r="PWX25" s="443"/>
      <c r="PWY25" s="443"/>
      <c r="PWZ25" s="443"/>
      <c r="PXA25" s="443"/>
      <c r="PXB25" s="443"/>
      <c r="PXC25" s="443"/>
      <c r="PXD25" s="443"/>
      <c r="PXE25" s="443"/>
      <c r="PXF25" s="443"/>
      <c r="PXG25" s="443"/>
      <c r="PXH25" s="443"/>
      <c r="PXI25" s="443"/>
      <c r="PXJ25" s="443"/>
      <c r="PXK25" s="443"/>
      <c r="PXL25" s="443"/>
      <c r="PXM25" s="443"/>
      <c r="PXN25" s="443"/>
      <c r="PXO25" s="443"/>
      <c r="PXP25" s="443"/>
      <c r="PXQ25" s="443"/>
      <c r="PXR25" s="443"/>
      <c r="PXS25" s="443"/>
      <c r="PXT25" s="443"/>
      <c r="PXU25" s="443"/>
      <c r="PXV25" s="443"/>
      <c r="PXW25" s="443"/>
      <c r="PXX25" s="443"/>
      <c r="PXY25" s="443"/>
      <c r="PXZ25" s="443"/>
      <c r="PYA25" s="443"/>
      <c r="PYB25" s="443"/>
      <c r="PYC25" s="443"/>
      <c r="PYD25" s="443"/>
      <c r="PYE25" s="443"/>
      <c r="PYF25" s="443"/>
      <c r="PYG25" s="443"/>
      <c r="PYH25" s="443"/>
      <c r="PYI25" s="443"/>
      <c r="PYJ25" s="443"/>
      <c r="PYK25" s="443"/>
      <c r="PYL25" s="443"/>
      <c r="PYM25" s="443"/>
      <c r="PYN25" s="443"/>
      <c r="PYO25" s="443"/>
      <c r="PYP25" s="443"/>
      <c r="PYQ25" s="443"/>
      <c r="PYR25" s="443"/>
      <c r="PYS25" s="443"/>
      <c r="PYT25" s="443"/>
      <c r="PYU25" s="443"/>
      <c r="PYV25" s="443"/>
      <c r="PYW25" s="443"/>
      <c r="PYX25" s="443"/>
      <c r="PYY25" s="443"/>
      <c r="PYZ25" s="443"/>
      <c r="PZA25" s="443"/>
      <c r="PZB25" s="443"/>
      <c r="PZC25" s="443"/>
      <c r="PZD25" s="443"/>
      <c r="PZE25" s="443"/>
      <c r="PZF25" s="443"/>
      <c r="PZG25" s="443"/>
      <c r="PZH25" s="443"/>
      <c r="PZI25" s="443"/>
      <c r="PZJ25" s="443"/>
      <c r="PZK25" s="443"/>
      <c r="PZL25" s="443"/>
      <c r="PZM25" s="443"/>
      <c r="PZN25" s="443"/>
      <c r="PZO25" s="443"/>
      <c r="PZP25" s="443"/>
      <c r="PZQ25" s="443"/>
      <c r="PZR25" s="443"/>
      <c r="PZS25" s="443"/>
      <c r="PZT25" s="443"/>
      <c r="PZU25" s="443"/>
      <c r="PZV25" s="443"/>
      <c r="PZW25" s="443"/>
      <c r="PZX25" s="443"/>
      <c r="PZY25" s="443"/>
      <c r="PZZ25" s="443"/>
      <c r="QAA25" s="443"/>
      <c r="QAB25" s="443"/>
      <c r="QAC25" s="443"/>
      <c r="QAD25" s="443"/>
      <c r="QAE25" s="443"/>
      <c r="QAF25" s="443"/>
      <c r="QAG25" s="443"/>
      <c r="QAH25" s="443"/>
      <c r="QAI25" s="443"/>
      <c r="QAJ25" s="443"/>
      <c r="QAK25" s="443"/>
      <c r="QAL25" s="443"/>
      <c r="QAM25" s="443"/>
      <c r="QAN25" s="443"/>
      <c r="QAO25" s="443"/>
      <c r="QAP25" s="443"/>
      <c r="QAQ25" s="443"/>
      <c r="QAR25" s="443"/>
      <c r="QAS25" s="443"/>
      <c r="QAT25" s="443"/>
      <c r="QAU25" s="443"/>
      <c r="QAV25" s="443"/>
      <c r="QAW25" s="443"/>
      <c r="QAX25" s="443"/>
      <c r="QAY25" s="443"/>
      <c r="QAZ25" s="443"/>
      <c r="QBA25" s="443"/>
      <c r="QBB25" s="443"/>
      <c r="QBC25" s="443"/>
      <c r="QBD25" s="443"/>
      <c r="QBE25" s="443"/>
      <c r="QBF25" s="443"/>
      <c r="QBG25" s="443"/>
      <c r="QBH25" s="443"/>
      <c r="QBI25" s="443"/>
      <c r="QBJ25" s="443"/>
      <c r="QBK25" s="443"/>
      <c r="QBL25" s="443"/>
      <c r="QBM25" s="443"/>
      <c r="QBN25" s="443"/>
      <c r="QBO25" s="443"/>
      <c r="QBP25" s="443"/>
      <c r="QBQ25" s="443"/>
      <c r="QBR25" s="443"/>
      <c r="QBS25" s="443"/>
      <c r="QBT25" s="443"/>
      <c r="QBU25" s="443"/>
      <c r="QBV25" s="443"/>
      <c r="QBW25" s="443"/>
      <c r="QBX25" s="443"/>
      <c r="QBY25" s="443"/>
      <c r="QBZ25" s="443"/>
      <c r="QCA25" s="443"/>
      <c r="QCB25" s="443"/>
      <c r="QCC25" s="443"/>
      <c r="QCD25" s="443"/>
      <c r="QCE25" s="443"/>
      <c r="QCF25" s="443"/>
      <c r="QCG25" s="443"/>
      <c r="QCH25" s="443"/>
      <c r="QCI25" s="443"/>
      <c r="QCJ25" s="443"/>
      <c r="QCK25" s="443"/>
      <c r="QCL25" s="443"/>
      <c r="QCM25" s="443"/>
      <c r="QCN25" s="443"/>
      <c r="QCO25" s="443"/>
      <c r="QCP25" s="443"/>
      <c r="QCQ25" s="443"/>
      <c r="QCR25" s="443"/>
      <c r="QCS25" s="443"/>
      <c r="QCT25" s="443"/>
      <c r="QCU25" s="443"/>
      <c r="QCV25" s="443"/>
      <c r="QCW25" s="443"/>
      <c r="QCX25" s="443"/>
      <c r="QCY25" s="443"/>
      <c r="QCZ25" s="443"/>
      <c r="QDA25" s="443"/>
      <c r="QDB25" s="443"/>
      <c r="QDC25" s="443"/>
      <c r="QDD25" s="443"/>
      <c r="QDE25" s="443"/>
      <c r="QDF25" s="443"/>
      <c r="QDG25" s="443"/>
      <c r="QDH25" s="443"/>
      <c r="QDI25" s="443"/>
      <c r="QDJ25" s="443"/>
      <c r="QDK25" s="443"/>
      <c r="QDL25" s="443"/>
      <c r="QDM25" s="443"/>
      <c r="QDN25" s="443"/>
      <c r="QDO25" s="443"/>
      <c r="QDP25" s="443"/>
      <c r="QDQ25" s="443"/>
      <c r="QDR25" s="443"/>
      <c r="QDS25" s="443"/>
      <c r="QDT25" s="443"/>
      <c r="QDU25" s="443"/>
      <c r="QDV25" s="443"/>
      <c r="QDW25" s="443"/>
      <c r="QDX25" s="443"/>
      <c r="QDY25" s="443"/>
      <c r="QDZ25" s="443"/>
      <c r="QEA25" s="443"/>
      <c r="QEB25" s="443"/>
      <c r="QEC25" s="443"/>
      <c r="QED25" s="443"/>
      <c r="QEE25" s="443"/>
      <c r="QEF25" s="443"/>
      <c r="QEG25" s="443"/>
      <c r="QEH25" s="443"/>
      <c r="QEI25" s="443"/>
      <c r="QEJ25" s="443"/>
      <c r="QEK25" s="443"/>
      <c r="QEL25" s="443"/>
      <c r="QEM25" s="443"/>
      <c r="QEN25" s="443"/>
      <c r="QEO25" s="443"/>
      <c r="QEP25" s="443"/>
      <c r="QEQ25" s="443"/>
      <c r="QER25" s="443"/>
      <c r="QES25" s="443"/>
      <c r="QET25" s="443"/>
      <c r="QEU25" s="443"/>
      <c r="QEV25" s="443"/>
      <c r="QEW25" s="443"/>
      <c r="QEX25" s="443"/>
      <c r="QEY25" s="443"/>
      <c r="QEZ25" s="443"/>
      <c r="QFA25" s="443"/>
      <c r="QFB25" s="443"/>
      <c r="QFC25" s="443"/>
      <c r="QFD25" s="443"/>
      <c r="QFE25" s="443"/>
      <c r="QFF25" s="443"/>
      <c r="QFG25" s="443"/>
      <c r="QFH25" s="443"/>
      <c r="QFI25" s="443"/>
      <c r="QFJ25" s="443"/>
      <c r="QFK25" s="443"/>
      <c r="QFL25" s="443"/>
      <c r="QFM25" s="443"/>
      <c r="QFN25" s="443"/>
      <c r="QFO25" s="443"/>
      <c r="QFP25" s="443"/>
      <c r="QFQ25" s="443"/>
      <c r="QFR25" s="443"/>
      <c r="QFS25" s="443"/>
      <c r="QFT25" s="443"/>
      <c r="QFU25" s="443"/>
      <c r="QFV25" s="443"/>
      <c r="QFW25" s="443"/>
      <c r="QFX25" s="443"/>
      <c r="QFY25" s="443"/>
      <c r="QFZ25" s="443"/>
      <c r="QGA25" s="443"/>
      <c r="QGB25" s="443"/>
      <c r="QGC25" s="443"/>
      <c r="QGD25" s="443"/>
      <c r="QGE25" s="443"/>
      <c r="QGF25" s="443"/>
      <c r="QGG25" s="443"/>
      <c r="QGH25" s="443"/>
      <c r="QGI25" s="443"/>
      <c r="QGJ25" s="443"/>
      <c r="QGK25" s="443"/>
      <c r="QGL25" s="443"/>
      <c r="QGM25" s="443"/>
      <c r="QGN25" s="443"/>
      <c r="QGO25" s="443"/>
      <c r="QGP25" s="443"/>
      <c r="QGQ25" s="443"/>
      <c r="QGR25" s="443"/>
      <c r="QGS25" s="443"/>
      <c r="QGT25" s="443"/>
      <c r="QGU25" s="443"/>
      <c r="QGV25" s="443"/>
      <c r="QGW25" s="443"/>
      <c r="QGX25" s="443"/>
      <c r="QGY25" s="443"/>
      <c r="QGZ25" s="443"/>
      <c r="QHA25" s="443"/>
      <c r="QHB25" s="443"/>
      <c r="QHC25" s="443"/>
      <c r="QHD25" s="443"/>
      <c r="QHE25" s="443"/>
      <c r="QHF25" s="443"/>
      <c r="QHG25" s="443"/>
      <c r="QHH25" s="443"/>
      <c r="QHI25" s="443"/>
      <c r="QHJ25" s="443"/>
      <c r="QHK25" s="443"/>
      <c r="QHL25" s="443"/>
      <c r="QHM25" s="443"/>
      <c r="QHN25" s="443"/>
      <c r="QHO25" s="443"/>
      <c r="QHP25" s="443"/>
      <c r="QHQ25" s="443"/>
      <c r="QHR25" s="443"/>
      <c r="QHS25" s="443"/>
      <c r="QHT25" s="443"/>
      <c r="QHU25" s="443"/>
      <c r="QHV25" s="443"/>
      <c r="QHW25" s="443"/>
      <c r="QHX25" s="443"/>
      <c r="QHY25" s="443"/>
      <c r="QHZ25" s="443"/>
      <c r="QIA25" s="443"/>
      <c r="QIB25" s="443"/>
      <c r="QIC25" s="443"/>
      <c r="QID25" s="443"/>
      <c r="QIE25" s="443"/>
      <c r="QIF25" s="443"/>
      <c r="QIG25" s="443"/>
      <c r="QIH25" s="443"/>
      <c r="QII25" s="443"/>
      <c r="QIJ25" s="443"/>
      <c r="QIK25" s="443"/>
      <c r="QIL25" s="443"/>
      <c r="QIM25" s="443"/>
      <c r="QIN25" s="443"/>
      <c r="QIO25" s="443"/>
      <c r="QIP25" s="443"/>
      <c r="QIQ25" s="443"/>
      <c r="QIR25" s="443"/>
      <c r="QIS25" s="443"/>
      <c r="QIT25" s="443"/>
      <c r="QIU25" s="443"/>
      <c r="QIV25" s="443"/>
      <c r="QIW25" s="443"/>
      <c r="QIX25" s="443"/>
      <c r="QIY25" s="443"/>
      <c r="QIZ25" s="443"/>
      <c r="QJA25" s="443"/>
      <c r="QJB25" s="443"/>
      <c r="QJC25" s="443"/>
      <c r="QJD25" s="443"/>
      <c r="QJE25" s="443"/>
      <c r="QJF25" s="443"/>
      <c r="QJG25" s="443"/>
      <c r="QJH25" s="443"/>
      <c r="QJI25" s="443"/>
      <c r="QJJ25" s="443"/>
      <c r="QJK25" s="443"/>
      <c r="QJL25" s="443"/>
      <c r="QJM25" s="443"/>
      <c r="QJN25" s="443"/>
      <c r="QJO25" s="443"/>
      <c r="QJP25" s="443"/>
      <c r="QJQ25" s="443"/>
      <c r="QJR25" s="443"/>
      <c r="QJS25" s="443"/>
      <c r="QJT25" s="443"/>
      <c r="QJU25" s="443"/>
      <c r="QJV25" s="443"/>
      <c r="QJW25" s="443"/>
      <c r="QJX25" s="443"/>
      <c r="QJY25" s="443"/>
      <c r="QJZ25" s="443"/>
      <c r="QKA25" s="443"/>
      <c r="QKB25" s="443"/>
      <c r="QKC25" s="443"/>
      <c r="QKD25" s="443"/>
      <c r="QKE25" s="443"/>
      <c r="QKF25" s="443"/>
      <c r="QKG25" s="443"/>
      <c r="QKH25" s="443"/>
      <c r="QKI25" s="443"/>
      <c r="QKJ25" s="443"/>
      <c r="QKK25" s="443"/>
      <c r="QKL25" s="443"/>
      <c r="QKM25" s="443"/>
      <c r="QKN25" s="443"/>
      <c r="QKO25" s="443"/>
      <c r="QKP25" s="443"/>
      <c r="QKQ25" s="443"/>
      <c r="QKR25" s="443"/>
      <c r="QKS25" s="443"/>
      <c r="QKT25" s="443"/>
      <c r="QKU25" s="443"/>
      <c r="QKV25" s="443"/>
      <c r="QKW25" s="443"/>
      <c r="QKX25" s="443"/>
      <c r="QKY25" s="443"/>
      <c r="QKZ25" s="443"/>
      <c r="QLA25" s="443"/>
      <c r="QLB25" s="443"/>
      <c r="QLC25" s="443"/>
      <c r="QLD25" s="443"/>
      <c r="QLE25" s="443"/>
      <c r="QLF25" s="443"/>
      <c r="QLG25" s="443"/>
      <c r="QLH25" s="443"/>
      <c r="QLI25" s="443"/>
      <c r="QLJ25" s="443"/>
      <c r="QLK25" s="443"/>
      <c r="QLL25" s="443"/>
      <c r="QLM25" s="443"/>
      <c r="QLN25" s="443"/>
      <c r="QLO25" s="443"/>
      <c r="QLP25" s="443"/>
      <c r="QLQ25" s="443"/>
      <c r="QLR25" s="443"/>
      <c r="QLS25" s="443"/>
      <c r="QLT25" s="443"/>
      <c r="QLU25" s="443"/>
      <c r="QLV25" s="443"/>
      <c r="QLW25" s="443"/>
      <c r="QLX25" s="443"/>
      <c r="QLY25" s="443"/>
      <c r="QLZ25" s="443"/>
      <c r="QMA25" s="443"/>
      <c r="QMB25" s="443"/>
      <c r="QMC25" s="443"/>
      <c r="QMD25" s="443"/>
      <c r="QME25" s="443"/>
      <c r="QMF25" s="443"/>
      <c r="QMG25" s="443"/>
      <c r="QMH25" s="443"/>
      <c r="QMI25" s="443"/>
      <c r="QMJ25" s="443"/>
      <c r="QMK25" s="443"/>
      <c r="QML25" s="443"/>
      <c r="QMM25" s="443"/>
      <c r="QMN25" s="443"/>
      <c r="QMO25" s="443"/>
      <c r="QMP25" s="443"/>
      <c r="QMQ25" s="443"/>
      <c r="QMR25" s="443"/>
      <c r="QMS25" s="443"/>
      <c r="QMT25" s="443"/>
      <c r="QMU25" s="443"/>
      <c r="QMV25" s="443"/>
      <c r="QMW25" s="443"/>
      <c r="QMX25" s="443"/>
      <c r="QMY25" s="443"/>
      <c r="QMZ25" s="443"/>
      <c r="QNA25" s="443"/>
      <c r="QNB25" s="443"/>
      <c r="QNC25" s="443"/>
      <c r="QND25" s="443"/>
      <c r="QNE25" s="443"/>
      <c r="QNF25" s="443"/>
      <c r="QNG25" s="443"/>
      <c r="QNH25" s="443"/>
      <c r="QNI25" s="443"/>
      <c r="QNJ25" s="443"/>
      <c r="QNK25" s="443"/>
      <c r="QNL25" s="443"/>
      <c r="QNM25" s="443"/>
      <c r="QNN25" s="443"/>
      <c r="QNO25" s="443"/>
      <c r="QNP25" s="443"/>
      <c r="QNQ25" s="443"/>
      <c r="QNR25" s="443"/>
      <c r="QNS25" s="443"/>
      <c r="QNT25" s="443"/>
      <c r="QNU25" s="443"/>
      <c r="QNV25" s="443"/>
      <c r="QNW25" s="443"/>
      <c r="QNX25" s="443"/>
      <c r="QNY25" s="443"/>
      <c r="QNZ25" s="443"/>
      <c r="QOA25" s="443"/>
      <c r="QOB25" s="443"/>
      <c r="QOC25" s="443"/>
      <c r="QOD25" s="443"/>
      <c r="QOE25" s="443"/>
      <c r="QOF25" s="443"/>
      <c r="QOG25" s="443"/>
      <c r="QOH25" s="443"/>
      <c r="QOI25" s="443"/>
      <c r="QOJ25" s="443"/>
      <c r="QOK25" s="443"/>
      <c r="QOL25" s="443"/>
      <c r="QOM25" s="443"/>
      <c r="QON25" s="443"/>
      <c r="QOO25" s="443"/>
      <c r="QOP25" s="443"/>
      <c r="QOQ25" s="443"/>
      <c r="QOR25" s="443"/>
      <c r="QOS25" s="443"/>
      <c r="QOT25" s="443"/>
      <c r="QOU25" s="443"/>
      <c r="QOV25" s="443"/>
      <c r="QOW25" s="443"/>
      <c r="QOX25" s="443"/>
      <c r="QOY25" s="443"/>
      <c r="QOZ25" s="443"/>
      <c r="QPA25" s="443"/>
      <c r="QPB25" s="443"/>
      <c r="QPC25" s="443"/>
      <c r="QPD25" s="443"/>
      <c r="QPE25" s="443"/>
      <c r="QPF25" s="443"/>
      <c r="QPG25" s="443"/>
      <c r="QPH25" s="443"/>
      <c r="QPI25" s="443"/>
      <c r="QPJ25" s="443"/>
      <c r="QPK25" s="443"/>
      <c r="QPL25" s="443"/>
      <c r="QPM25" s="443"/>
      <c r="QPN25" s="443"/>
      <c r="QPO25" s="443"/>
      <c r="QPP25" s="443"/>
      <c r="QPQ25" s="443"/>
      <c r="QPR25" s="443"/>
      <c r="QPS25" s="443"/>
      <c r="QPT25" s="443"/>
      <c r="QPU25" s="443"/>
      <c r="QPV25" s="443"/>
      <c r="QPW25" s="443"/>
      <c r="QPX25" s="443"/>
      <c r="QPY25" s="443"/>
      <c r="QPZ25" s="443"/>
      <c r="QQA25" s="443"/>
      <c r="QQB25" s="443"/>
      <c r="QQC25" s="443"/>
      <c r="QQD25" s="443"/>
      <c r="QQE25" s="443"/>
      <c r="QQF25" s="443"/>
      <c r="QQG25" s="443"/>
      <c r="QQH25" s="443"/>
      <c r="QQI25" s="443"/>
      <c r="QQJ25" s="443"/>
      <c r="QQK25" s="443"/>
      <c r="QQL25" s="443"/>
      <c r="QQM25" s="443"/>
      <c r="QQN25" s="443"/>
      <c r="QQO25" s="443"/>
      <c r="QQP25" s="443"/>
      <c r="QQQ25" s="443"/>
      <c r="QQR25" s="443"/>
      <c r="QQS25" s="443"/>
      <c r="QQT25" s="443"/>
      <c r="QQU25" s="443"/>
      <c r="QQV25" s="443"/>
      <c r="QQW25" s="443"/>
      <c r="QQX25" s="443"/>
      <c r="QQY25" s="443"/>
      <c r="QQZ25" s="443"/>
      <c r="QRA25" s="443"/>
      <c r="QRB25" s="443"/>
      <c r="QRC25" s="443"/>
      <c r="QRD25" s="443"/>
      <c r="QRE25" s="443"/>
      <c r="QRF25" s="443"/>
      <c r="QRG25" s="443"/>
      <c r="QRH25" s="443"/>
      <c r="QRI25" s="443"/>
      <c r="QRJ25" s="443"/>
      <c r="QRK25" s="443"/>
      <c r="QRL25" s="443"/>
      <c r="QRM25" s="443"/>
      <c r="QRN25" s="443"/>
      <c r="QRO25" s="443"/>
      <c r="QRP25" s="443"/>
      <c r="QRQ25" s="443"/>
      <c r="QRR25" s="443"/>
      <c r="QRS25" s="443"/>
      <c r="QRT25" s="443"/>
      <c r="QRU25" s="443"/>
      <c r="QRV25" s="443"/>
      <c r="QRW25" s="443"/>
      <c r="QRX25" s="443"/>
      <c r="QRY25" s="443"/>
      <c r="QRZ25" s="443"/>
      <c r="QSA25" s="443"/>
      <c r="QSB25" s="443"/>
      <c r="QSC25" s="443"/>
      <c r="QSD25" s="443"/>
      <c r="QSE25" s="443"/>
      <c r="QSF25" s="443"/>
      <c r="QSG25" s="443"/>
      <c r="QSH25" s="443"/>
      <c r="QSI25" s="443"/>
      <c r="QSJ25" s="443"/>
      <c r="QSK25" s="443"/>
      <c r="QSL25" s="443"/>
      <c r="QSM25" s="443"/>
      <c r="QSN25" s="443"/>
      <c r="QSO25" s="443"/>
      <c r="QSP25" s="443"/>
      <c r="QSQ25" s="443"/>
      <c r="QSR25" s="443"/>
      <c r="QSS25" s="443"/>
      <c r="QST25" s="443"/>
      <c r="QSU25" s="443"/>
      <c r="QSV25" s="443"/>
      <c r="QSW25" s="443"/>
      <c r="QSX25" s="443"/>
      <c r="QSY25" s="443"/>
      <c r="QSZ25" s="443"/>
      <c r="QTA25" s="443"/>
      <c r="QTB25" s="443"/>
      <c r="QTC25" s="443"/>
      <c r="QTD25" s="443"/>
      <c r="QTE25" s="443"/>
      <c r="QTF25" s="443"/>
      <c r="QTG25" s="443"/>
      <c r="QTH25" s="443"/>
      <c r="QTI25" s="443"/>
      <c r="QTJ25" s="443"/>
      <c r="QTK25" s="443"/>
      <c r="QTL25" s="443"/>
      <c r="QTM25" s="443"/>
      <c r="QTN25" s="443"/>
      <c r="QTO25" s="443"/>
      <c r="QTP25" s="443"/>
      <c r="QTQ25" s="443"/>
      <c r="QTR25" s="443"/>
      <c r="QTS25" s="443"/>
      <c r="QTT25" s="443"/>
      <c r="QTU25" s="443"/>
      <c r="QTV25" s="443"/>
      <c r="QTW25" s="443"/>
      <c r="QTX25" s="443"/>
      <c r="QTY25" s="443"/>
      <c r="QTZ25" s="443"/>
      <c r="QUA25" s="443"/>
      <c r="QUB25" s="443"/>
      <c r="QUC25" s="443"/>
      <c r="QUD25" s="443"/>
      <c r="QUE25" s="443"/>
      <c r="QUF25" s="443"/>
      <c r="QUG25" s="443"/>
      <c r="QUH25" s="443"/>
      <c r="QUI25" s="443"/>
      <c r="QUJ25" s="443"/>
      <c r="QUK25" s="443"/>
      <c r="QUL25" s="443"/>
      <c r="QUM25" s="443"/>
      <c r="QUN25" s="443"/>
      <c r="QUO25" s="443"/>
      <c r="QUP25" s="443"/>
      <c r="QUQ25" s="443"/>
      <c r="QUR25" s="443"/>
      <c r="QUS25" s="443"/>
      <c r="QUT25" s="443"/>
      <c r="QUU25" s="443"/>
      <c r="QUV25" s="443"/>
      <c r="QUW25" s="443"/>
      <c r="QUX25" s="443"/>
      <c r="QUY25" s="443"/>
      <c r="QUZ25" s="443"/>
      <c r="QVA25" s="443"/>
      <c r="QVB25" s="443"/>
      <c r="QVC25" s="443"/>
      <c r="QVD25" s="443"/>
      <c r="QVE25" s="443"/>
      <c r="QVF25" s="443"/>
      <c r="QVG25" s="443"/>
      <c r="QVH25" s="443"/>
      <c r="QVI25" s="443"/>
      <c r="QVJ25" s="443"/>
      <c r="QVK25" s="443"/>
      <c r="QVL25" s="443"/>
      <c r="QVM25" s="443"/>
      <c r="QVN25" s="443"/>
      <c r="QVO25" s="443"/>
      <c r="QVP25" s="443"/>
      <c r="QVQ25" s="443"/>
      <c r="QVR25" s="443"/>
      <c r="QVS25" s="443"/>
      <c r="QVT25" s="443"/>
      <c r="QVU25" s="443"/>
      <c r="QVV25" s="443"/>
      <c r="QVW25" s="443"/>
      <c r="QVX25" s="443"/>
      <c r="QVY25" s="443"/>
      <c r="QVZ25" s="443"/>
      <c r="QWA25" s="443"/>
      <c r="QWB25" s="443"/>
      <c r="QWC25" s="443"/>
      <c r="QWD25" s="443"/>
      <c r="QWE25" s="443"/>
      <c r="QWF25" s="443"/>
      <c r="QWG25" s="443"/>
      <c r="QWH25" s="443"/>
      <c r="QWI25" s="443"/>
      <c r="QWJ25" s="443"/>
      <c r="QWK25" s="443"/>
      <c r="QWL25" s="443"/>
      <c r="QWM25" s="443"/>
      <c r="QWN25" s="443"/>
      <c r="QWO25" s="443"/>
      <c r="QWP25" s="443"/>
      <c r="QWQ25" s="443"/>
      <c r="QWR25" s="443"/>
      <c r="QWS25" s="443"/>
      <c r="QWT25" s="443"/>
      <c r="QWU25" s="443"/>
      <c r="QWV25" s="443"/>
      <c r="QWW25" s="443"/>
      <c r="QWX25" s="443"/>
      <c r="QWY25" s="443"/>
      <c r="QWZ25" s="443"/>
      <c r="QXA25" s="443"/>
      <c r="QXB25" s="443"/>
      <c r="QXC25" s="443"/>
      <c r="QXD25" s="443"/>
      <c r="QXE25" s="443"/>
      <c r="QXF25" s="443"/>
      <c r="QXG25" s="443"/>
      <c r="QXH25" s="443"/>
      <c r="QXI25" s="443"/>
      <c r="QXJ25" s="443"/>
      <c r="QXK25" s="443"/>
      <c r="QXL25" s="443"/>
      <c r="QXM25" s="443"/>
      <c r="QXN25" s="443"/>
      <c r="QXO25" s="443"/>
      <c r="QXP25" s="443"/>
      <c r="QXQ25" s="443"/>
      <c r="QXR25" s="443"/>
      <c r="QXS25" s="443"/>
      <c r="QXT25" s="443"/>
      <c r="QXU25" s="443"/>
      <c r="QXV25" s="443"/>
      <c r="QXW25" s="443"/>
      <c r="QXX25" s="443"/>
      <c r="QXY25" s="443"/>
      <c r="QXZ25" s="443"/>
      <c r="QYA25" s="443"/>
      <c r="QYB25" s="443"/>
      <c r="QYC25" s="443"/>
      <c r="QYD25" s="443"/>
      <c r="QYE25" s="443"/>
      <c r="QYF25" s="443"/>
      <c r="QYG25" s="443"/>
      <c r="QYH25" s="443"/>
      <c r="QYI25" s="443"/>
      <c r="QYJ25" s="443"/>
      <c r="QYK25" s="443"/>
      <c r="QYL25" s="443"/>
      <c r="QYM25" s="443"/>
      <c r="QYN25" s="443"/>
      <c r="QYO25" s="443"/>
      <c r="QYP25" s="443"/>
      <c r="QYQ25" s="443"/>
      <c r="QYR25" s="443"/>
      <c r="QYS25" s="443"/>
      <c r="QYT25" s="443"/>
      <c r="QYU25" s="443"/>
      <c r="QYV25" s="443"/>
      <c r="QYW25" s="443"/>
      <c r="QYX25" s="443"/>
      <c r="QYY25" s="443"/>
      <c r="QYZ25" s="443"/>
      <c r="QZA25" s="443"/>
      <c r="QZB25" s="443"/>
      <c r="QZC25" s="443"/>
      <c r="QZD25" s="443"/>
      <c r="QZE25" s="443"/>
      <c r="QZF25" s="443"/>
      <c r="QZG25" s="443"/>
      <c r="QZH25" s="443"/>
      <c r="QZI25" s="443"/>
      <c r="QZJ25" s="443"/>
      <c r="QZK25" s="443"/>
      <c r="QZL25" s="443"/>
      <c r="QZM25" s="443"/>
      <c r="QZN25" s="443"/>
      <c r="QZO25" s="443"/>
      <c r="QZP25" s="443"/>
      <c r="QZQ25" s="443"/>
      <c r="QZR25" s="443"/>
      <c r="QZS25" s="443"/>
      <c r="QZT25" s="443"/>
      <c r="QZU25" s="443"/>
      <c r="QZV25" s="443"/>
      <c r="QZW25" s="443"/>
      <c r="QZX25" s="443"/>
      <c r="QZY25" s="443"/>
      <c r="QZZ25" s="443"/>
      <c r="RAA25" s="443"/>
      <c r="RAB25" s="443"/>
      <c r="RAC25" s="443"/>
      <c r="RAD25" s="443"/>
      <c r="RAE25" s="443"/>
      <c r="RAF25" s="443"/>
      <c r="RAG25" s="443"/>
      <c r="RAH25" s="443"/>
      <c r="RAI25" s="443"/>
      <c r="RAJ25" s="443"/>
      <c r="RAK25" s="443"/>
      <c r="RAL25" s="443"/>
      <c r="RAM25" s="443"/>
      <c r="RAN25" s="443"/>
      <c r="RAO25" s="443"/>
      <c r="RAP25" s="443"/>
      <c r="RAQ25" s="443"/>
      <c r="RAR25" s="443"/>
      <c r="RAS25" s="443"/>
      <c r="RAT25" s="443"/>
      <c r="RAU25" s="443"/>
      <c r="RAV25" s="443"/>
      <c r="RAW25" s="443"/>
      <c r="RAX25" s="443"/>
      <c r="RAY25" s="443"/>
      <c r="RAZ25" s="443"/>
      <c r="RBA25" s="443"/>
      <c r="RBB25" s="443"/>
      <c r="RBC25" s="443"/>
      <c r="RBD25" s="443"/>
      <c r="RBE25" s="443"/>
      <c r="RBF25" s="443"/>
      <c r="RBG25" s="443"/>
      <c r="RBH25" s="443"/>
      <c r="RBI25" s="443"/>
      <c r="RBJ25" s="443"/>
      <c r="RBK25" s="443"/>
      <c r="RBL25" s="443"/>
      <c r="RBM25" s="443"/>
      <c r="RBN25" s="443"/>
      <c r="RBO25" s="443"/>
      <c r="RBP25" s="443"/>
      <c r="RBQ25" s="443"/>
      <c r="RBR25" s="443"/>
      <c r="RBS25" s="443"/>
      <c r="RBT25" s="443"/>
      <c r="RBU25" s="443"/>
      <c r="RBV25" s="443"/>
      <c r="RBW25" s="443"/>
      <c r="RBX25" s="443"/>
      <c r="RBY25" s="443"/>
      <c r="RBZ25" s="443"/>
      <c r="RCA25" s="443"/>
      <c r="RCB25" s="443"/>
      <c r="RCC25" s="443"/>
      <c r="RCD25" s="443"/>
      <c r="RCE25" s="443"/>
      <c r="RCF25" s="443"/>
      <c r="RCG25" s="443"/>
      <c r="RCH25" s="443"/>
      <c r="RCI25" s="443"/>
      <c r="RCJ25" s="443"/>
      <c r="RCK25" s="443"/>
      <c r="RCL25" s="443"/>
      <c r="RCM25" s="443"/>
      <c r="RCN25" s="443"/>
      <c r="RCO25" s="443"/>
      <c r="RCP25" s="443"/>
      <c r="RCQ25" s="443"/>
      <c r="RCR25" s="443"/>
      <c r="RCS25" s="443"/>
      <c r="RCT25" s="443"/>
      <c r="RCU25" s="443"/>
      <c r="RCV25" s="443"/>
      <c r="RCW25" s="443"/>
      <c r="RCX25" s="443"/>
      <c r="RCY25" s="443"/>
      <c r="RCZ25" s="443"/>
      <c r="RDA25" s="443"/>
      <c r="RDB25" s="443"/>
      <c r="RDC25" s="443"/>
      <c r="RDD25" s="443"/>
      <c r="RDE25" s="443"/>
      <c r="RDF25" s="443"/>
      <c r="RDG25" s="443"/>
      <c r="RDH25" s="443"/>
      <c r="RDI25" s="443"/>
      <c r="RDJ25" s="443"/>
      <c r="RDK25" s="443"/>
      <c r="RDL25" s="443"/>
      <c r="RDM25" s="443"/>
      <c r="RDN25" s="443"/>
      <c r="RDO25" s="443"/>
      <c r="RDP25" s="443"/>
      <c r="RDQ25" s="443"/>
      <c r="RDR25" s="443"/>
      <c r="RDS25" s="443"/>
      <c r="RDT25" s="443"/>
      <c r="RDU25" s="443"/>
      <c r="RDV25" s="443"/>
      <c r="RDW25" s="443"/>
      <c r="RDX25" s="443"/>
      <c r="RDY25" s="443"/>
      <c r="RDZ25" s="443"/>
      <c r="REA25" s="443"/>
      <c r="REB25" s="443"/>
      <c r="REC25" s="443"/>
      <c r="RED25" s="443"/>
      <c r="REE25" s="443"/>
      <c r="REF25" s="443"/>
      <c r="REG25" s="443"/>
      <c r="REH25" s="443"/>
      <c r="REI25" s="443"/>
      <c r="REJ25" s="443"/>
      <c r="REK25" s="443"/>
      <c r="REL25" s="443"/>
      <c r="REM25" s="443"/>
      <c r="REN25" s="443"/>
      <c r="REO25" s="443"/>
      <c r="REP25" s="443"/>
      <c r="REQ25" s="443"/>
      <c r="RER25" s="443"/>
      <c r="RES25" s="443"/>
      <c r="RET25" s="443"/>
      <c r="REU25" s="443"/>
      <c r="REV25" s="443"/>
      <c r="REW25" s="443"/>
      <c r="REX25" s="443"/>
      <c r="REY25" s="443"/>
      <c r="REZ25" s="443"/>
      <c r="RFA25" s="443"/>
      <c r="RFB25" s="443"/>
      <c r="RFC25" s="443"/>
      <c r="RFD25" s="443"/>
      <c r="RFE25" s="443"/>
      <c r="RFF25" s="443"/>
      <c r="RFG25" s="443"/>
      <c r="RFH25" s="443"/>
      <c r="RFI25" s="443"/>
      <c r="RFJ25" s="443"/>
      <c r="RFK25" s="443"/>
      <c r="RFL25" s="443"/>
      <c r="RFM25" s="443"/>
      <c r="RFN25" s="443"/>
      <c r="RFO25" s="443"/>
      <c r="RFP25" s="443"/>
      <c r="RFQ25" s="443"/>
      <c r="RFR25" s="443"/>
      <c r="RFS25" s="443"/>
      <c r="RFT25" s="443"/>
      <c r="RFU25" s="443"/>
      <c r="RFV25" s="443"/>
      <c r="RFW25" s="443"/>
      <c r="RFX25" s="443"/>
      <c r="RFY25" s="443"/>
      <c r="RFZ25" s="443"/>
      <c r="RGA25" s="443"/>
      <c r="RGB25" s="443"/>
      <c r="RGC25" s="443"/>
      <c r="RGD25" s="443"/>
      <c r="RGE25" s="443"/>
      <c r="RGF25" s="443"/>
      <c r="RGG25" s="443"/>
      <c r="RGH25" s="443"/>
      <c r="RGI25" s="443"/>
      <c r="RGJ25" s="443"/>
      <c r="RGK25" s="443"/>
      <c r="RGL25" s="443"/>
      <c r="RGM25" s="443"/>
      <c r="RGN25" s="443"/>
      <c r="RGO25" s="443"/>
      <c r="RGP25" s="443"/>
      <c r="RGQ25" s="443"/>
      <c r="RGR25" s="443"/>
      <c r="RGS25" s="443"/>
      <c r="RGT25" s="443"/>
      <c r="RGU25" s="443"/>
      <c r="RGV25" s="443"/>
      <c r="RGW25" s="443"/>
      <c r="RGX25" s="443"/>
      <c r="RGY25" s="443"/>
      <c r="RGZ25" s="443"/>
      <c r="RHA25" s="443"/>
      <c r="RHB25" s="443"/>
      <c r="RHC25" s="443"/>
      <c r="RHD25" s="443"/>
      <c r="RHE25" s="443"/>
      <c r="RHF25" s="443"/>
      <c r="RHG25" s="443"/>
      <c r="RHH25" s="443"/>
      <c r="RHI25" s="443"/>
      <c r="RHJ25" s="443"/>
      <c r="RHK25" s="443"/>
      <c r="RHL25" s="443"/>
      <c r="RHM25" s="443"/>
      <c r="RHN25" s="443"/>
      <c r="RHO25" s="443"/>
      <c r="RHP25" s="443"/>
      <c r="RHQ25" s="443"/>
      <c r="RHR25" s="443"/>
      <c r="RHS25" s="443"/>
      <c r="RHT25" s="443"/>
      <c r="RHU25" s="443"/>
      <c r="RHV25" s="443"/>
      <c r="RHW25" s="443"/>
      <c r="RHX25" s="443"/>
      <c r="RHY25" s="443"/>
      <c r="RHZ25" s="443"/>
      <c r="RIA25" s="443"/>
      <c r="RIB25" s="443"/>
      <c r="RIC25" s="443"/>
      <c r="RID25" s="443"/>
      <c r="RIE25" s="443"/>
      <c r="RIF25" s="443"/>
      <c r="RIG25" s="443"/>
      <c r="RIH25" s="443"/>
      <c r="RII25" s="443"/>
      <c r="RIJ25" s="443"/>
      <c r="RIK25" s="443"/>
      <c r="RIL25" s="443"/>
      <c r="RIM25" s="443"/>
      <c r="RIN25" s="443"/>
      <c r="RIO25" s="443"/>
      <c r="RIP25" s="443"/>
      <c r="RIQ25" s="443"/>
      <c r="RIR25" s="443"/>
      <c r="RIS25" s="443"/>
      <c r="RIT25" s="443"/>
      <c r="RIU25" s="443"/>
      <c r="RIV25" s="443"/>
      <c r="RIW25" s="443"/>
      <c r="RIX25" s="443"/>
      <c r="RIY25" s="443"/>
      <c r="RIZ25" s="443"/>
      <c r="RJA25" s="443"/>
      <c r="RJB25" s="443"/>
      <c r="RJC25" s="443"/>
      <c r="RJD25" s="443"/>
      <c r="RJE25" s="443"/>
      <c r="RJF25" s="443"/>
      <c r="RJG25" s="443"/>
      <c r="RJH25" s="443"/>
      <c r="RJI25" s="443"/>
      <c r="RJJ25" s="443"/>
      <c r="RJK25" s="443"/>
      <c r="RJL25" s="443"/>
      <c r="RJM25" s="443"/>
      <c r="RJN25" s="443"/>
      <c r="RJO25" s="443"/>
      <c r="RJP25" s="443"/>
      <c r="RJQ25" s="443"/>
      <c r="RJR25" s="443"/>
      <c r="RJS25" s="443"/>
      <c r="RJT25" s="443"/>
      <c r="RJU25" s="443"/>
      <c r="RJV25" s="443"/>
      <c r="RJW25" s="443"/>
      <c r="RJX25" s="443"/>
      <c r="RJY25" s="443"/>
      <c r="RJZ25" s="443"/>
      <c r="RKA25" s="443"/>
      <c r="RKB25" s="443"/>
      <c r="RKC25" s="443"/>
      <c r="RKD25" s="443"/>
      <c r="RKE25" s="443"/>
      <c r="RKF25" s="443"/>
      <c r="RKG25" s="443"/>
      <c r="RKH25" s="443"/>
      <c r="RKI25" s="443"/>
      <c r="RKJ25" s="443"/>
      <c r="RKK25" s="443"/>
      <c r="RKL25" s="443"/>
      <c r="RKM25" s="443"/>
      <c r="RKN25" s="443"/>
      <c r="RKO25" s="443"/>
      <c r="RKP25" s="443"/>
      <c r="RKQ25" s="443"/>
      <c r="RKR25" s="443"/>
      <c r="RKS25" s="443"/>
      <c r="RKT25" s="443"/>
      <c r="RKU25" s="443"/>
      <c r="RKV25" s="443"/>
      <c r="RKW25" s="443"/>
      <c r="RKX25" s="443"/>
      <c r="RKY25" s="443"/>
      <c r="RKZ25" s="443"/>
      <c r="RLA25" s="443"/>
      <c r="RLB25" s="443"/>
      <c r="RLC25" s="443"/>
      <c r="RLD25" s="443"/>
      <c r="RLE25" s="443"/>
      <c r="RLF25" s="443"/>
      <c r="RLG25" s="443"/>
      <c r="RLH25" s="443"/>
      <c r="RLI25" s="443"/>
      <c r="RLJ25" s="443"/>
      <c r="RLK25" s="443"/>
      <c r="RLL25" s="443"/>
      <c r="RLM25" s="443"/>
      <c r="RLN25" s="443"/>
      <c r="RLO25" s="443"/>
      <c r="RLP25" s="443"/>
      <c r="RLQ25" s="443"/>
      <c r="RLR25" s="443"/>
      <c r="RLS25" s="443"/>
      <c r="RLT25" s="443"/>
      <c r="RLU25" s="443"/>
      <c r="RLV25" s="443"/>
      <c r="RLW25" s="443"/>
      <c r="RLX25" s="443"/>
      <c r="RLY25" s="443"/>
      <c r="RLZ25" s="443"/>
      <c r="RMA25" s="443"/>
      <c r="RMB25" s="443"/>
      <c r="RMC25" s="443"/>
      <c r="RMD25" s="443"/>
      <c r="RME25" s="443"/>
      <c r="RMF25" s="443"/>
      <c r="RMG25" s="443"/>
      <c r="RMH25" s="443"/>
      <c r="RMI25" s="443"/>
      <c r="RMJ25" s="443"/>
      <c r="RMK25" s="443"/>
      <c r="RML25" s="443"/>
      <c r="RMM25" s="443"/>
      <c r="RMN25" s="443"/>
      <c r="RMO25" s="443"/>
      <c r="RMP25" s="443"/>
      <c r="RMQ25" s="443"/>
      <c r="RMR25" s="443"/>
      <c r="RMS25" s="443"/>
      <c r="RMT25" s="443"/>
      <c r="RMU25" s="443"/>
      <c r="RMV25" s="443"/>
      <c r="RMW25" s="443"/>
      <c r="RMX25" s="443"/>
      <c r="RMY25" s="443"/>
      <c r="RMZ25" s="443"/>
      <c r="RNA25" s="443"/>
      <c r="RNB25" s="443"/>
      <c r="RNC25" s="443"/>
      <c r="RND25" s="443"/>
      <c r="RNE25" s="443"/>
      <c r="RNF25" s="443"/>
      <c r="RNG25" s="443"/>
      <c r="RNH25" s="443"/>
      <c r="RNI25" s="443"/>
      <c r="RNJ25" s="443"/>
      <c r="RNK25" s="443"/>
      <c r="RNL25" s="443"/>
      <c r="RNM25" s="443"/>
      <c r="RNN25" s="443"/>
      <c r="RNO25" s="443"/>
      <c r="RNP25" s="443"/>
      <c r="RNQ25" s="443"/>
      <c r="RNR25" s="443"/>
      <c r="RNS25" s="443"/>
      <c r="RNT25" s="443"/>
      <c r="RNU25" s="443"/>
      <c r="RNV25" s="443"/>
      <c r="RNW25" s="443"/>
      <c r="RNX25" s="443"/>
      <c r="RNY25" s="443"/>
      <c r="RNZ25" s="443"/>
      <c r="ROA25" s="443"/>
      <c r="ROB25" s="443"/>
      <c r="ROC25" s="443"/>
      <c r="ROD25" s="443"/>
      <c r="ROE25" s="443"/>
      <c r="ROF25" s="443"/>
      <c r="ROG25" s="443"/>
      <c r="ROH25" s="443"/>
      <c r="ROI25" s="443"/>
      <c r="ROJ25" s="443"/>
      <c r="ROK25" s="443"/>
      <c r="ROL25" s="443"/>
      <c r="ROM25" s="443"/>
      <c r="RON25" s="443"/>
      <c r="ROO25" s="443"/>
      <c r="ROP25" s="443"/>
      <c r="ROQ25" s="443"/>
      <c r="ROR25" s="443"/>
      <c r="ROS25" s="443"/>
      <c r="ROT25" s="443"/>
      <c r="ROU25" s="443"/>
      <c r="ROV25" s="443"/>
      <c r="ROW25" s="443"/>
      <c r="ROX25" s="443"/>
      <c r="ROY25" s="443"/>
      <c r="ROZ25" s="443"/>
      <c r="RPA25" s="443"/>
      <c r="RPB25" s="443"/>
      <c r="RPC25" s="443"/>
      <c r="RPD25" s="443"/>
      <c r="RPE25" s="443"/>
      <c r="RPF25" s="443"/>
      <c r="RPG25" s="443"/>
      <c r="RPH25" s="443"/>
      <c r="RPI25" s="443"/>
      <c r="RPJ25" s="443"/>
      <c r="RPK25" s="443"/>
      <c r="RPL25" s="443"/>
      <c r="RPM25" s="443"/>
      <c r="RPN25" s="443"/>
      <c r="RPO25" s="443"/>
      <c r="RPP25" s="443"/>
      <c r="RPQ25" s="443"/>
      <c r="RPR25" s="443"/>
      <c r="RPS25" s="443"/>
      <c r="RPT25" s="443"/>
      <c r="RPU25" s="443"/>
      <c r="RPV25" s="443"/>
      <c r="RPW25" s="443"/>
      <c r="RPX25" s="443"/>
      <c r="RPY25" s="443"/>
      <c r="RPZ25" s="443"/>
      <c r="RQA25" s="443"/>
      <c r="RQB25" s="443"/>
      <c r="RQC25" s="443"/>
      <c r="RQD25" s="443"/>
      <c r="RQE25" s="443"/>
      <c r="RQF25" s="443"/>
      <c r="RQG25" s="443"/>
      <c r="RQH25" s="443"/>
      <c r="RQI25" s="443"/>
      <c r="RQJ25" s="443"/>
      <c r="RQK25" s="443"/>
      <c r="RQL25" s="443"/>
      <c r="RQM25" s="443"/>
      <c r="RQN25" s="443"/>
      <c r="RQO25" s="443"/>
      <c r="RQP25" s="443"/>
      <c r="RQQ25" s="443"/>
      <c r="RQR25" s="443"/>
      <c r="RQS25" s="443"/>
      <c r="RQT25" s="443"/>
      <c r="RQU25" s="443"/>
      <c r="RQV25" s="443"/>
      <c r="RQW25" s="443"/>
      <c r="RQX25" s="443"/>
      <c r="RQY25" s="443"/>
      <c r="RQZ25" s="443"/>
      <c r="RRA25" s="443"/>
      <c r="RRB25" s="443"/>
      <c r="RRC25" s="443"/>
      <c r="RRD25" s="443"/>
      <c r="RRE25" s="443"/>
      <c r="RRF25" s="443"/>
      <c r="RRG25" s="443"/>
      <c r="RRH25" s="443"/>
      <c r="RRI25" s="443"/>
      <c r="RRJ25" s="443"/>
      <c r="RRK25" s="443"/>
      <c r="RRL25" s="443"/>
      <c r="RRM25" s="443"/>
      <c r="RRN25" s="443"/>
      <c r="RRO25" s="443"/>
      <c r="RRP25" s="443"/>
      <c r="RRQ25" s="443"/>
      <c r="RRR25" s="443"/>
      <c r="RRS25" s="443"/>
      <c r="RRT25" s="443"/>
      <c r="RRU25" s="443"/>
      <c r="RRV25" s="443"/>
      <c r="RRW25" s="443"/>
      <c r="RRX25" s="443"/>
      <c r="RRY25" s="443"/>
      <c r="RRZ25" s="443"/>
      <c r="RSA25" s="443"/>
      <c r="RSB25" s="443"/>
      <c r="RSC25" s="443"/>
      <c r="RSD25" s="443"/>
      <c r="RSE25" s="443"/>
      <c r="RSF25" s="443"/>
      <c r="RSG25" s="443"/>
      <c r="RSH25" s="443"/>
      <c r="RSI25" s="443"/>
      <c r="RSJ25" s="443"/>
      <c r="RSK25" s="443"/>
      <c r="RSL25" s="443"/>
      <c r="RSM25" s="443"/>
      <c r="RSN25" s="443"/>
      <c r="RSO25" s="443"/>
      <c r="RSP25" s="443"/>
      <c r="RSQ25" s="443"/>
      <c r="RSR25" s="443"/>
      <c r="RSS25" s="443"/>
      <c r="RST25" s="443"/>
      <c r="RSU25" s="443"/>
      <c r="RSV25" s="443"/>
      <c r="RSW25" s="443"/>
      <c r="RSX25" s="443"/>
      <c r="RSY25" s="443"/>
      <c r="RSZ25" s="443"/>
      <c r="RTA25" s="443"/>
      <c r="RTB25" s="443"/>
      <c r="RTC25" s="443"/>
      <c r="RTD25" s="443"/>
      <c r="RTE25" s="443"/>
      <c r="RTF25" s="443"/>
      <c r="RTG25" s="443"/>
      <c r="RTH25" s="443"/>
      <c r="RTI25" s="443"/>
      <c r="RTJ25" s="443"/>
      <c r="RTK25" s="443"/>
      <c r="RTL25" s="443"/>
      <c r="RTM25" s="443"/>
      <c r="RTN25" s="443"/>
      <c r="RTO25" s="443"/>
      <c r="RTP25" s="443"/>
      <c r="RTQ25" s="443"/>
      <c r="RTR25" s="443"/>
      <c r="RTS25" s="443"/>
      <c r="RTT25" s="443"/>
      <c r="RTU25" s="443"/>
      <c r="RTV25" s="443"/>
      <c r="RTW25" s="443"/>
      <c r="RTX25" s="443"/>
      <c r="RTY25" s="443"/>
      <c r="RTZ25" s="443"/>
      <c r="RUA25" s="443"/>
      <c r="RUB25" s="443"/>
      <c r="RUC25" s="443"/>
      <c r="RUD25" s="443"/>
      <c r="RUE25" s="443"/>
      <c r="RUF25" s="443"/>
      <c r="RUG25" s="443"/>
      <c r="RUH25" s="443"/>
      <c r="RUI25" s="443"/>
      <c r="RUJ25" s="443"/>
      <c r="RUK25" s="443"/>
      <c r="RUL25" s="443"/>
      <c r="RUM25" s="443"/>
      <c r="RUN25" s="443"/>
      <c r="RUO25" s="443"/>
      <c r="RUP25" s="443"/>
      <c r="RUQ25" s="443"/>
      <c r="RUR25" s="443"/>
      <c r="RUS25" s="443"/>
      <c r="RUT25" s="443"/>
      <c r="RUU25" s="443"/>
      <c r="RUV25" s="443"/>
      <c r="RUW25" s="443"/>
      <c r="RUX25" s="443"/>
      <c r="RUY25" s="443"/>
      <c r="RUZ25" s="443"/>
      <c r="RVA25" s="443"/>
      <c r="RVB25" s="443"/>
      <c r="RVC25" s="443"/>
      <c r="RVD25" s="443"/>
      <c r="RVE25" s="443"/>
      <c r="RVF25" s="443"/>
      <c r="RVG25" s="443"/>
      <c r="RVH25" s="443"/>
      <c r="RVI25" s="443"/>
      <c r="RVJ25" s="443"/>
      <c r="RVK25" s="443"/>
      <c r="RVL25" s="443"/>
      <c r="RVM25" s="443"/>
      <c r="RVN25" s="443"/>
      <c r="RVO25" s="443"/>
      <c r="RVP25" s="443"/>
      <c r="RVQ25" s="443"/>
      <c r="RVR25" s="443"/>
      <c r="RVS25" s="443"/>
      <c r="RVT25" s="443"/>
      <c r="RVU25" s="443"/>
      <c r="RVV25" s="443"/>
      <c r="RVW25" s="443"/>
      <c r="RVX25" s="443"/>
      <c r="RVY25" s="443"/>
      <c r="RVZ25" s="443"/>
      <c r="RWA25" s="443"/>
      <c r="RWB25" s="443"/>
      <c r="RWC25" s="443"/>
      <c r="RWD25" s="443"/>
      <c r="RWE25" s="443"/>
      <c r="RWF25" s="443"/>
      <c r="RWG25" s="443"/>
      <c r="RWH25" s="443"/>
      <c r="RWI25" s="443"/>
      <c r="RWJ25" s="443"/>
      <c r="RWK25" s="443"/>
      <c r="RWL25" s="443"/>
      <c r="RWM25" s="443"/>
      <c r="RWN25" s="443"/>
      <c r="RWO25" s="443"/>
      <c r="RWP25" s="443"/>
      <c r="RWQ25" s="443"/>
      <c r="RWR25" s="443"/>
      <c r="RWS25" s="443"/>
      <c r="RWT25" s="443"/>
      <c r="RWU25" s="443"/>
      <c r="RWV25" s="443"/>
      <c r="RWW25" s="443"/>
      <c r="RWX25" s="443"/>
      <c r="RWY25" s="443"/>
      <c r="RWZ25" s="443"/>
      <c r="RXA25" s="443"/>
      <c r="RXB25" s="443"/>
      <c r="RXC25" s="443"/>
      <c r="RXD25" s="443"/>
      <c r="RXE25" s="443"/>
      <c r="RXF25" s="443"/>
      <c r="RXG25" s="443"/>
      <c r="RXH25" s="443"/>
      <c r="RXI25" s="443"/>
      <c r="RXJ25" s="443"/>
      <c r="RXK25" s="443"/>
      <c r="RXL25" s="443"/>
      <c r="RXM25" s="443"/>
      <c r="RXN25" s="443"/>
      <c r="RXO25" s="443"/>
      <c r="RXP25" s="443"/>
      <c r="RXQ25" s="443"/>
      <c r="RXR25" s="443"/>
      <c r="RXS25" s="443"/>
      <c r="RXT25" s="443"/>
      <c r="RXU25" s="443"/>
      <c r="RXV25" s="443"/>
      <c r="RXW25" s="443"/>
      <c r="RXX25" s="443"/>
      <c r="RXY25" s="443"/>
      <c r="RXZ25" s="443"/>
      <c r="RYA25" s="443"/>
      <c r="RYB25" s="443"/>
      <c r="RYC25" s="443"/>
      <c r="RYD25" s="443"/>
      <c r="RYE25" s="443"/>
      <c r="RYF25" s="443"/>
      <c r="RYG25" s="443"/>
      <c r="RYH25" s="443"/>
      <c r="RYI25" s="443"/>
      <c r="RYJ25" s="443"/>
      <c r="RYK25" s="443"/>
      <c r="RYL25" s="443"/>
      <c r="RYM25" s="443"/>
      <c r="RYN25" s="443"/>
      <c r="RYO25" s="443"/>
      <c r="RYP25" s="443"/>
      <c r="RYQ25" s="443"/>
      <c r="RYR25" s="443"/>
      <c r="RYS25" s="443"/>
      <c r="RYT25" s="443"/>
      <c r="RYU25" s="443"/>
      <c r="RYV25" s="443"/>
      <c r="RYW25" s="443"/>
      <c r="RYX25" s="443"/>
      <c r="RYY25" s="443"/>
      <c r="RYZ25" s="443"/>
      <c r="RZA25" s="443"/>
      <c r="RZB25" s="443"/>
      <c r="RZC25" s="443"/>
      <c r="RZD25" s="443"/>
      <c r="RZE25" s="443"/>
      <c r="RZF25" s="443"/>
      <c r="RZG25" s="443"/>
      <c r="RZH25" s="443"/>
      <c r="RZI25" s="443"/>
      <c r="RZJ25" s="443"/>
      <c r="RZK25" s="443"/>
      <c r="RZL25" s="443"/>
      <c r="RZM25" s="443"/>
      <c r="RZN25" s="443"/>
      <c r="RZO25" s="443"/>
      <c r="RZP25" s="443"/>
      <c r="RZQ25" s="443"/>
      <c r="RZR25" s="443"/>
      <c r="RZS25" s="443"/>
      <c r="RZT25" s="443"/>
      <c r="RZU25" s="443"/>
      <c r="RZV25" s="443"/>
      <c r="RZW25" s="443"/>
      <c r="RZX25" s="443"/>
      <c r="RZY25" s="443"/>
      <c r="RZZ25" s="443"/>
      <c r="SAA25" s="443"/>
      <c r="SAB25" s="443"/>
      <c r="SAC25" s="443"/>
      <c r="SAD25" s="443"/>
      <c r="SAE25" s="443"/>
      <c r="SAF25" s="443"/>
      <c r="SAG25" s="443"/>
      <c r="SAH25" s="443"/>
      <c r="SAI25" s="443"/>
      <c r="SAJ25" s="443"/>
      <c r="SAK25" s="443"/>
      <c r="SAL25" s="443"/>
      <c r="SAM25" s="443"/>
      <c r="SAN25" s="443"/>
      <c r="SAO25" s="443"/>
      <c r="SAP25" s="443"/>
      <c r="SAQ25" s="443"/>
      <c r="SAR25" s="443"/>
      <c r="SAS25" s="443"/>
      <c r="SAT25" s="443"/>
      <c r="SAU25" s="443"/>
      <c r="SAV25" s="443"/>
      <c r="SAW25" s="443"/>
      <c r="SAX25" s="443"/>
      <c r="SAY25" s="443"/>
      <c r="SAZ25" s="443"/>
      <c r="SBA25" s="443"/>
      <c r="SBB25" s="443"/>
      <c r="SBC25" s="443"/>
      <c r="SBD25" s="443"/>
      <c r="SBE25" s="443"/>
      <c r="SBF25" s="443"/>
      <c r="SBG25" s="443"/>
      <c r="SBH25" s="443"/>
      <c r="SBI25" s="443"/>
      <c r="SBJ25" s="443"/>
      <c r="SBK25" s="443"/>
      <c r="SBL25" s="443"/>
      <c r="SBM25" s="443"/>
      <c r="SBN25" s="443"/>
      <c r="SBO25" s="443"/>
      <c r="SBP25" s="443"/>
      <c r="SBQ25" s="443"/>
      <c r="SBR25" s="443"/>
      <c r="SBS25" s="443"/>
      <c r="SBT25" s="443"/>
      <c r="SBU25" s="443"/>
      <c r="SBV25" s="443"/>
      <c r="SBW25" s="443"/>
      <c r="SBX25" s="443"/>
      <c r="SBY25" s="443"/>
      <c r="SBZ25" s="443"/>
      <c r="SCA25" s="443"/>
      <c r="SCB25" s="443"/>
      <c r="SCC25" s="443"/>
      <c r="SCD25" s="443"/>
      <c r="SCE25" s="443"/>
      <c r="SCF25" s="443"/>
      <c r="SCG25" s="443"/>
      <c r="SCH25" s="443"/>
      <c r="SCI25" s="443"/>
      <c r="SCJ25" s="443"/>
      <c r="SCK25" s="443"/>
      <c r="SCL25" s="443"/>
      <c r="SCM25" s="443"/>
      <c r="SCN25" s="443"/>
      <c r="SCO25" s="443"/>
      <c r="SCP25" s="443"/>
      <c r="SCQ25" s="443"/>
      <c r="SCR25" s="443"/>
      <c r="SCS25" s="443"/>
      <c r="SCT25" s="443"/>
      <c r="SCU25" s="443"/>
      <c r="SCV25" s="443"/>
      <c r="SCW25" s="443"/>
      <c r="SCX25" s="443"/>
      <c r="SCY25" s="443"/>
      <c r="SCZ25" s="443"/>
      <c r="SDA25" s="443"/>
      <c r="SDB25" s="443"/>
      <c r="SDC25" s="443"/>
      <c r="SDD25" s="443"/>
      <c r="SDE25" s="443"/>
      <c r="SDF25" s="443"/>
      <c r="SDG25" s="443"/>
      <c r="SDH25" s="443"/>
      <c r="SDI25" s="443"/>
      <c r="SDJ25" s="443"/>
      <c r="SDK25" s="443"/>
      <c r="SDL25" s="443"/>
      <c r="SDM25" s="443"/>
      <c r="SDN25" s="443"/>
      <c r="SDO25" s="443"/>
      <c r="SDP25" s="443"/>
      <c r="SDQ25" s="443"/>
      <c r="SDR25" s="443"/>
      <c r="SDS25" s="443"/>
      <c r="SDT25" s="443"/>
      <c r="SDU25" s="443"/>
      <c r="SDV25" s="443"/>
      <c r="SDW25" s="443"/>
      <c r="SDX25" s="443"/>
      <c r="SDY25" s="443"/>
      <c r="SDZ25" s="443"/>
      <c r="SEA25" s="443"/>
      <c r="SEB25" s="443"/>
      <c r="SEC25" s="443"/>
      <c r="SED25" s="443"/>
      <c r="SEE25" s="443"/>
      <c r="SEF25" s="443"/>
      <c r="SEG25" s="443"/>
      <c r="SEH25" s="443"/>
      <c r="SEI25" s="443"/>
      <c r="SEJ25" s="443"/>
      <c r="SEK25" s="443"/>
      <c r="SEL25" s="443"/>
      <c r="SEM25" s="443"/>
      <c r="SEN25" s="443"/>
      <c r="SEO25" s="443"/>
      <c r="SEP25" s="443"/>
      <c r="SEQ25" s="443"/>
      <c r="SER25" s="443"/>
      <c r="SES25" s="443"/>
      <c r="SET25" s="443"/>
      <c r="SEU25" s="443"/>
      <c r="SEV25" s="443"/>
      <c r="SEW25" s="443"/>
      <c r="SEX25" s="443"/>
      <c r="SEY25" s="443"/>
      <c r="SEZ25" s="443"/>
      <c r="SFA25" s="443"/>
      <c r="SFB25" s="443"/>
      <c r="SFC25" s="443"/>
      <c r="SFD25" s="443"/>
      <c r="SFE25" s="443"/>
      <c r="SFF25" s="443"/>
      <c r="SFG25" s="443"/>
      <c r="SFH25" s="443"/>
      <c r="SFI25" s="443"/>
      <c r="SFJ25" s="443"/>
      <c r="SFK25" s="443"/>
      <c r="SFL25" s="443"/>
      <c r="SFM25" s="443"/>
      <c r="SFN25" s="443"/>
      <c r="SFO25" s="443"/>
      <c r="SFP25" s="443"/>
      <c r="SFQ25" s="443"/>
      <c r="SFR25" s="443"/>
      <c r="SFS25" s="443"/>
      <c r="SFT25" s="443"/>
      <c r="SFU25" s="443"/>
      <c r="SFV25" s="443"/>
      <c r="SFW25" s="443"/>
      <c r="SFX25" s="443"/>
      <c r="SFY25" s="443"/>
      <c r="SFZ25" s="443"/>
      <c r="SGA25" s="443"/>
      <c r="SGB25" s="443"/>
      <c r="SGC25" s="443"/>
      <c r="SGD25" s="443"/>
      <c r="SGE25" s="443"/>
      <c r="SGF25" s="443"/>
      <c r="SGG25" s="443"/>
      <c r="SGH25" s="443"/>
      <c r="SGI25" s="443"/>
      <c r="SGJ25" s="443"/>
      <c r="SGK25" s="443"/>
      <c r="SGL25" s="443"/>
      <c r="SGM25" s="443"/>
      <c r="SGN25" s="443"/>
      <c r="SGO25" s="443"/>
      <c r="SGP25" s="443"/>
      <c r="SGQ25" s="443"/>
      <c r="SGR25" s="443"/>
      <c r="SGS25" s="443"/>
      <c r="SGT25" s="443"/>
      <c r="SGU25" s="443"/>
      <c r="SGV25" s="443"/>
      <c r="SGW25" s="443"/>
      <c r="SGX25" s="443"/>
      <c r="SGY25" s="443"/>
      <c r="SGZ25" s="443"/>
      <c r="SHA25" s="443"/>
      <c r="SHB25" s="443"/>
      <c r="SHC25" s="443"/>
      <c r="SHD25" s="443"/>
      <c r="SHE25" s="443"/>
      <c r="SHF25" s="443"/>
      <c r="SHG25" s="443"/>
      <c r="SHH25" s="443"/>
      <c r="SHI25" s="443"/>
      <c r="SHJ25" s="443"/>
      <c r="SHK25" s="443"/>
      <c r="SHL25" s="443"/>
      <c r="SHM25" s="443"/>
      <c r="SHN25" s="443"/>
      <c r="SHO25" s="443"/>
      <c r="SHP25" s="443"/>
      <c r="SHQ25" s="443"/>
      <c r="SHR25" s="443"/>
      <c r="SHS25" s="443"/>
      <c r="SHT25" s="443"/>
      <c r="SHU25" s="443"/>
      <c r="SHV25" s="443"/>
      <c r="SHW25" s="443"/>
      <c r="SHX25" s="443"/>
      <c r="SHY25" s="443"/>
      <c r="SHZ25" s="443"/>
      <c r="SIA25" s="443"/>
      <c r="SIB25" s="443"/>
      <c r="SIC25" s="443"/>
      <c r="SID25" s="443"/>
      <c r="SIE25" s="443"/>
      <c r="SIF25" s="443"/>
      <c r="SIG25" s="443"/>
      <c r="SIH25" s="443"/>
      <c r="SII25" s="443"/>
      <c r="SIJ25" s="443"/>
      <c r="SIK25" s="443"/>
      <c r="SIL25" s="443"/>
      <c r="SIM25" s="443"/>
      <c r="SIN25" s="443"/>
      <c r="SIO25" s="443"/>
      <c r="SIP25" s="443"/>
      <c r="SIQ25" s="443"/>
      <c r="SIR25" s="443"/>
      <c r="SIS25" s="443"/>
      <c r="SIT25" s="443"/>
      <c r="SIU25" s="443"/>
      <c r="SIV25" s="443"/>
      <c r="SIW25" s="443"/>
      <c r="SIX25" s="443"/>
      <c r="SIY25" s="443"/>
      <c r="SIZ25" s="443"/>
      <c r="SJA25" s="443"/>
      <c r="SJB25" s="443"/>
      <c r="SJC25" s="443"/>
      <c r="SJD25" s="443"/>
      <c r="SJE25" s="443"/>
      <c r="SJF25" s="443"/>
      <c r="SJG25" s="443"/>
      <c r="SJH25" s="443"/>
      <c r="SJI25" s="443"/>
      <c r="SJJ25" s="443"/>
      <c r="SJK25" s="443"/>
      <c r="SJL25" s="443"/>
      <c r="SJM25" s="443"/>
      <c r="SJN25" s="443"/>
      <c r="SJO25" s="443"/>
      <c r="SJP25" s="443"/>
      <c r="SJQ25" s="443"/>
      <c r="SJR25" s="443"/>
      <c r="SJS25" s="443"/>
      <c r="SJT25" s="443"/>
      <c r="SJU25" s="443"/>
      <c r="SJV25" s="443"/>
      <c r="SJW25" s="443"/>
      <c r="SJX25" s="443"/>
      <c r="SJY25" s="443"/>
      <c r="SJZ25" s="443"/>
      <c r="SKA25" s="443"/>
      <c r="SKB25" s="443"/>
      <c r="SKC25" s="443"/>
      <c r="SKD25" s="443"/>
      <c r="SKE25" s="443"/>
      <c r="SKF25" s="443"/>
      <c r="SKG25" s="443"/>
      <c r="SKH25" s="443"/>
      <c r="SKI25" s="443"/>
      <c r="SKJ25" s="443"/>
      <c r="SKK25" s="443"/>
      <c r="SKL25" s="443"/>
      <c r="SKM25" s="443"/>
      <c r="SKN25" s="443"/>
      <c r="SKO25" s="443"/>
      <c r="SKP25" s="443"/>
      <c r="SKQ25" s="443"/>
      <c r="SKR25" s="443"/>
      <c r="SKS25" s="443"/>
      <c r="SKT25" s="443"/>
      <c r="SKU25" s="443"/>
      <c r="SKV25" s="443"/>
      <c r="SKW25" s="443"/>
      <c r="SKX25" s="443"/>
      <c r="SKY25" s="443"/>
      <c r="SKZ25" s="443"/>
      <c r="SLA25" s="443"/>
      <c r="SLB25" s="443"/>
      <c r="SLC25" s="443"/>
      <c r="SLD25" s="443"/>
      <c r="SLE25" s="443"/>
      <c r="SLF25" s="443"/>
      <c r="SLG25" s="443"/>
      <c r="SLH25" s="443"/>
      <c r="SLI25" s="443"/>
      <c r="SLJ25" s="443"/>
      <c r="SLK25" s="443"/>
      <c r="SLL25" s="443"/>
      <c r="SLM25" s="443"/>
      <c r="SLN25" s="443"/>
      <c r="SLO25" s="443"/>
      <c r="SLP25" s="443"/>
      <c r="SLQ25" s="443"/>
      <c r="SLR25" s="443"/>
      <c r="SLS25" s="443"/>
      <c r="SLT25" s="443"/>
      <c r="SLU25" s="443"/>
      <c r="SLV25" s="443"/>
      <c r="SLW25" s="443"/>
      <c r="SLX25" s="443"/>
      <c r="SLY25" s="443"/>
      <c r="SLZ25" s="443"/>
      <c r="SMA25" s="443"/>
      <c r="SMB25" s="443"/>
      <c r="SMC25" s="443"/>
      <c r="SMD25" s="443"/>
      <c r="SME25" s="443"/>
      <c r="SMF25" s="443"/>
      <c r="SMG25" s="443"/>
      <c r="SMH25" s="443"/>
      <c r="SMI25" s="443"/>
      <c r="SMJ25" s="443"/>
      <c r="SMK25" s="443"/>
      <c r="SML25" s="443"/>
      <c r="SMM25" s="443"/>
      <c r="SMN25" s="443"/>
      <c r="SMO25" s="443"/>
      <c r="SMP25" s="443"/>
      <c r="SMQ25" s="443"/>
      <c r="SMR25" s="443"/>
      <c r="SMS25" s="443"/>
      <c r="SMT25" s="443"/>
      <c r="SMU25" s="443"/>
      <c r="SMV25" s="443"/>
      <c r="SMW25" s="443"/>
      <c r="SMX25" s="443"/>
      <c r="SMY25" s="443"/>
      <c r="SMZ25" s="443"/>
      <c r="SNA25" s="443"/>
      <c r="SNB25" s="443"/>
      <c r="SNC25" s="443"/>
      <c r="SND25" s="443"/>
      <c r="SNE25" s="443"/>
      <c r="SNF25" s="443"/>
      <c r="SNG25" s="443"/>
      <c r="SNH25" s="443"/>
      <c r="SNI25" s="443"/>
      <c r="SNJ25" s="443"/>
      <c r="SNK25" s="443"/>
      <c r="SNL25" s="443"/>
      <c r="SNM25" s="443"/>
      <c r="SNN25" s="443"/>
      <c r="SNO25" s="443"/>
      <c r="SNP25" s="443"/>
      <c r="SNQ25" s="443"/>
      <c r="SNR25" s="443"/>
      <c r="SNS25" s="443"/>
      <c r="SNT25" s="443"/>
      <c r="SNU25" s="443"/>
      <c r="SNV25" s="443"/>
      <c r="SNW25" s="443"/>
      <c r="SNX25" s="443"/>
      <c r="SNY25" s="443"/>
      <c r="SNZ25" s="443"/>
      <c r="SOA25" s="443"/>
      <c r="SOB25" s="443"/>
      <c r="SOC25" s="443"/>
      <c r="SOD25" s="443"/>
      <c r="SOE25" s="443"/>
      <c r="SOF25" s="443"/>
      <c r="SOG25" s="443"/>
      <c r="SOH25" s="443"/>
      <c r="SOI25" s="443"/>
      <c r="SOJ25" s="443"/>
      <c r="SOK25" s="443"/>
      <c r="SOL25" s="443"/>
      <c r="SOM25" s="443"/>
      <c r="SON25" s="443"/>
      <c r="SOO25" s="443"/>
      <c r="SOP25" s="443"/>
      <c r="SOQ25" s="443"/>
      <c r="SOR25" s="443"/>
      <c r="SOS25" s="443"/>
      <c r="SOT25" s="443"/>
      <c r="SOU25" s="443"/>
      <c r="SOV25" s="443"/>
      <c r="SOW25" s="443"/>
      <c r="SOX25" s="443"/>
      <c r="SOY25" s="443"/>
      <c r="SOZ25" s="443"/>
      <c r="SPA25" s="443"/>
      <c r="SPB25" s="443"/>
      <c r="SPC25" s="443"/>
      <c r="SPD25" s="443"/>
      <c r="SPE25" s="443"/>
      <c r="SPF25" s="443"/>
      <c r="SPG25" s="443"/>
      <c r="SPH25" s="443"/>
      <c r="SPI25" s="443"/>
      <c r="SPJ25" s="443"/>
      <c r="SPK25" s="443"/>
      <c r="SPL25" s="443"/>
      <c r="SPM25" s="443"/>
      <c r="SPN25" s="443"/>
      <c r="SPO25" s="443"/>
      <c r="SPP25" s="443"/>
      <c r="SPQ25" s="443"/>
      <c r="SPR25" s="443"/>
      <c r="SPS25" s="443"/>
      <c r="SPT25" s="443"/>
      <c r="SPU25" s="443"/>
      <c r="SPV25" s="443"/>
      <c r="SPW25" s="443"/>
      <c r="SPX25" s="443"/>
      <c r="SPY25" s="443"/>
      <c r="SPZ25" s="443"/>
      <c r="SQA25" s="443"/>
      <c r="SQB25" s="443"/>
      <c r="SQC25" s="443"/>
      <c r="SQD25" s="443"/>
      <c r="SQE25" s="443"/>
      <c r="SQF25" s="443"/>
      <c r="SQG25" s="443"/>
      <c r="SQH25" s="443"/>
      <c r="SQI25" s="443"/>
      <c r="SQJ25" s="443"/>
      <c r="SQK25" s="443"/>
      <c r="SQL25" s="443"/>
      <c r="SQM25" s="443"/>
      <c r="SQN25" s="443"/>
      <c r="SQO25" s="443"/>
      <c r="SQP25" s="443"/>
      <c r="SQQ25" s="443"/>
      <c r="SQR25" s="443"/>
      <c r="SQS25" s="443"/>
      <c r="SQT25" s="443"/>
      <c r="SQU25" s="443"/>
      <c r="SQV25" s="443"/>
      <c r="SQW25" s="443"/>
      <c r="SQX25" s="443"/>
      <c r="SQY25" s="443"/>
      <c r="SQZ25" s="443"/>
      <c r="SRA25" s="443"/>
      <c r="SRB25" s="443"/>
      <c r="SRC25" s="443"/>
      <c r="SRD25" s="443"/>
      <c r="SRE25" s="443"/>
      <c r="SRF25" s="443"/>
      <c r="SRG25" s="443"/>
      <c r="SRH25" s="443"/>
      <c r="SRI25" s="443"/>
      <c r="SRJ25" s="443"/>
      <c r="SRK25" s="443"/>
      <c r="SRL25" s="443"/>
      <c r="SRM25" s="443"/>
      <c r="SRN25" s="443"/>
      <c r="SRO25" s="443"/>
      <c r="SRP25" s="443"/>
      <c r="SRQ25" s="443"/>
      <c r="SRR25" s="443"/>
      <c r="SRS25" s="443"/>
      <c r="SRT25" s="443"/>
      <c r="SRU25" s="443"/>
      <c r="SRV25" s="443"/>
      <c r="SRW25" s="443"/>
      <c r="SRX25" s="443"/>
      <c r="SRY25" s="443"/>
      <c r="SRZ25" s="443"/>
      <c r="SSA25" s="443"/>
      <c r="SSB25" s="443"/>
      <c r="SSC25" s="443"/>
      <c r="SSD25" s="443"/>
      <c r="SSE25" s="443"/>
      <c r="SSF25" s="443"/>
      <c r="SSG25" s="443"/>
      <c r="SSH25" s="443"/>
      <c r="SSI25" s="443"/>
      <c r="SSJ25" s="443"/>
      <c r="SSK25" s="443"/>
      <c r="SSL25" s="443"/>
      <c r="SSM25" s="443"/>
      <c r="SSN25" s="443"/>
      <c r="SSO25" s="443"/>
      <c r="SSP25" s="443"/>
      <c r="SSQ25" s="443"/>
      <c r="SSR25" s="443"/>
      <c r="SSS25" s="443"/>
      <c r="SST25" s="443"/>
      <c r="SSU25" s="443"/>
      <c r="SSV25" s="443"/>
      <c r="SSW25" s="443"/>
      <c r="SSX25" s="443"/>
      <c r="SSY25" s="443"/>
      <c r="SSZ25" s="443"/>
      <c r="STA25" s="443"/>
      <c r="STB25" s="443"/>
      <c r="STC25" s="443"/>
      <c r="STD25" s="443"/>
      <c r="STE25" s="443"/>
      <c r="STF25" s="443"/>
      <c r="STG25" s="443"/>
      <c r="STH25" s="443"/>
      <c r="STI25" s="443"/>
      <c r="STJ25" s="443"/>
      <c r="STK25" s="443"/>
      <c r="STL25" s="443"/>
      <c r="STM25" s="443"/>
      <c r="STN25" s="443"/>
      <c r="STO25" s="443"/>
      <c r="STP25" s="443"/>
      <c r="STQ25" s="443"/>
      <c r="STR25" s="443"/>
      <c r="STS25" s="443"/>
      <c r="STT25" s="443"/>
      <c r="STU25" s="443"/>
      <c r="STV25" s="443"/>
      <c r="STW25" s="443"/>
      <c r="STX25" s="443"/>
      <c r="STY25" s="443"/>
      <c r="STZ25" s="443"/>
      <c r="SUA25" s="443"/>
      <c r="SUB25" s="443"/>
      <c r="SUC25" s="443"/>
      <c r="SUD25" s="443"/>
      <c r="SUE25" s="443"/>
      <c r="SUF25" s="443"/>
      <c r="SUG25" s="443"/>
      <c r="SUH25" s="443"/>
      <c r="SUI25" s="443"/>
      <c r="SUJ25" s="443"/>
      <c r="SUK25" s="443"/>
      <c r="SUL25" s="443"/>
      <c r="SUM25" s="443"/>
      <c r="SUN25" s="443"/>
      <c r="SUO25" s="443"/>
      <c r="SUP25" s="443"/>
      <c r="SUQ25" s="443"/>
      <c r="SUR25" s="443"/>
      <c r="SUS25" s="443"/>
      <c r="SUT25" s="443"/>
      <c r="SUU25" s="443"/>
      <c r="SUV25" s="443"/>
      <c r="SUW25" s="443"/>
      <c r="SUX25" s="443"/>
      <c r="SUY25" s="443"/>
      <c r="SUZ25" s="443"/>
      <c r="SVA25" s="443"/>
      <c r="SVB25" s="443"/>
      <c r="SVC25" s="443"/>
      <c r="SVD25" s="443"/>
      <c r="SVE25" s="443"/>
      <c r="SVF25" s="443"/>
      <c r="SVG25" s="443"/>
      <c r="SVH25" s="443"/>
      <c r="SVI25" s="443"/>
      <c r="SVJ25" s="443"/>
      <c r="SVK25" s="443"/>
      <c r="SVL25" s="443"/>
      <c r="SVM25" s="443"/>
      <c r="SVN25" s="443"/>
      <c r="SVO25" s="443"/>
      <c r="SVP25" s="443"/>
      <c r="SVQ25" s="443"/>
      <c r="SVR25" s="443"/>
      <c r="SVS25" s="443"/>
      <c r="SVT25" s="443"/>
      <c r="SVU25" s="443"/>
      <c r="SVV25" s="443"/>
      <c r="SVW25" s="443"/>
      <c r="SVX25" s="443"/>
      <c r="SVY25" s="443"/>
      <c r="SVZ25" s="443"/>
      <c r="SWA25" s="443"/>
      <c r="SWB25" s="443"/>
      <c r="SWC25" s="443"/>
      <c r="SWD25" s="443"/>
      <c r="SWE25" s="443"/>
      <c r="SWF25" s="443"/>
      <c r="SWG25" s="443"/>
      <c r="SWH25" s="443"/>
      <c r="SWI25" s="443"/>
      <c r="SWJ25" s="443"/>
      <c r="SWK25" s="443"/>
      <c r="SWL25" s="443"/>
      <c r="SWM25" s="443"/>
      <c r="SWN25" s="443"/>
      <c r="SWO25" s="443"/>
      <c r="SWP25" s="443"/>
      <c r="SWQ25" s="443"/>
      <c r="SWR25" s="443"/>
      <c r="SWS25" s="443"/>
      <c r="SWT25" s="443"/>
      <c r="SWU25" s="443"/>
      <c r="SWV25" s="443"/>
      <c r="SWW25" s="443"/>
      <c r="SWX25" s="443"/>
      <c r="SWY25" s="443"/>
      <c r="SWZ25" s="443"/>
      <c r="SXA25" s="443"/>
      <c r="SXB25" s="443"/>
      <c r="SXC25" s="443"/>
      <c r="SXD25" s="443"/>
      <c r="SXE25" s="443"/>
      <c r="SXF25" s="443"/>
      <c r="SXG25" s="443"/>
      <c r="SXH25" s="443"/>
      <c r="SXI25" s="443"/>
      <c r="SXJ25" s="443"/>
      <c r="SXK25" s="443"/>
      <c r="SXL25" s="443"/>
      <c r="SXM25" s="443"/>
      <c r="SXN25" s="443"/>
      <c r="SXO25" s="443"/>
      <c r="SXP25" s="443"/>
      <c r="SXQ25" s="443"/>
      <c r="SXR25" s="443"/>
      <c r="SXS25" s="443"/>
      <c r="SXT25" s="443"/>
      <c r="SXU25" s="443"/>
      <c r="SXV25" s="443"/>
      <c r="SXW25" s="443"/>
      <c r="SXX25" s="443"/>
      <c r="SXY25" s="443"/>
      <c r="SXZ25" s="443"/>
      <c r="SYA25" s="443"/>
      <c r="SYB25" s="443"/>
      <c r="SYC25" s="443"/>
      <c r="SYD25" s="443"/>
      <c r="SYE25" s="443"/>
      <c r="SYF25" s="443"/>
      <c r="SYG25" s="443"/>
      <c r="SYH25" s="443"/>
      <c r="SYI25" s="443"/>
      <c r="SYJ25" s="443"/>
      <c r="SYK25" s="443"/>
      <c r="SYL25" s="443"/>
      <c r="SYM25" s="443"/>
      <c r="SYN25" s="443"/>
      <c r="SYO25" s="443"/>
      <c r="SYP25" s="443"/>
      <c r="SYQ25" s="443"/>
      <c r="SYR25" s="443"/>
      <c r="SYS25" s="443"/>
      <c r="SYT25" s="443"/>
      <c r="SYU25" s="443"/>
      <c r="SYV25" s="443"/>
      <c r="SYW25" s="443"/>
      <c r="SYX25" s="443"/>
      <c r="SYY25" s="443"/>
      <c r="SYZ25" s="443"/>
      <c r="SZA25" s="443"/>
      <c r="SZB25" s="443"/>
      <c r="SZC25" s="443"/>
      <c r="SZD25" s="443"/>
      <c r="SZE25" s="443"/>
      <c r="SZF25" s="443"/>
      <c r="SZG25" s="443"/>
      <c r="SZH25" s="443"/>
      <c r="SZI25" s="443"/>
      <c r="SZJ25" s="443"/>
      <c r="SZK25" s="443"/>
      <c r="SZL25" s="443"/>
      <c r="SZM25" s="443"/>
      <c r="SZN25" s="443"/>
      <c r="SZO25" s="443"/>
      <c r="SZP25" s="443"/>
      <c r="SZQ25" s="443"/>
      <c r="SZR25" s="443"/>
      <c r="SZS25" s="443"/>
      <c r="SZT25" s="443"/>
      <c r="SZU25" s="443"/>
      <c r="SZV25" s="443"/>
      <c r="SZW25" s="443"/>
      <c r="SZX25" s="443"/>
      <c r="SZY25" s="443"/>
      <c r="SZZ25" s="443"/>
      <c r="TAA25" s="443"/>
      <c r="TAB25" s="443"/>
      <c r="TAC25" s="443"/>
      <c r="TAD25" s="443"/>
      <c r="TAE25" s="443"/>
      <c r="TAF25" s="443"/>
      <c r="TAG25" s="443"/>
      <c r="TAH25" s="443"/>
      <c r="TAI25" s="443"/>
      <c r="TAJ25" s="443"/>
      <c r="TAK25" s="443"/>
      <c r="TAL25" s="443"/>
      <c r="TAM25" s="443"/>
      <c r="TAN25" s="443"/>
      <c r="TAO25" s="443"/>
      <c r="TAP25" s="443"/>
      <c r="TAQ25" s="443"/>
      <c r="TAR25" s="443"/>
      <c r="TAS25" s="443"/>
      <c r="TAT25" s="443"/>
      <c r="TAU25" s="443"/>
      <c r="TAV25" s="443"/>
      <c r="TAW25" s="443"/>
      <c r="TAX25" s="443"/>
      <c r="TAY25" s="443"/>
      <c r="TAZ25" s="443"/>
      <c r="TBA25" s="443"/>
      <c r="TBB25" s="443"/>
      <c r="TBC25" s="443"/>
      <c r="TBD25" s="443"/>
      <c r="TBE25" s="443"/>
      <c r="TBF25" s="443"/>
      <c r="TBG25" s="443"/>
      <c r="TBH25" s="443"/>
      <c r="TBI25" s="443"/>
      <c r="TBJ25" s="443"/>
      <c r="TBK25" s="443"/>
      <c r="TBL25" s="443"/>
      <c r="TBM25" s="443"/>
      <c r="TBN25" s="443"/>
      <c r="TBO25" s="443"/>
      <c r="TBP25" s="443"/>
      <c r="TBQ25" s="443"/>
      <c r="TBR25" s="443"/>
      <c r="TBS25" s="443"/>
      <c r="TBT25" s="443"/>
      <c r="TBU25" s="443"/>
      <c r="TBV25" s="443"/>
      <c r="TBW25" s="443"/>
      <c r="TBX25" s="443"/>
      <c r="TBY25" s="443"/>
      <c r="TBZ25" s="443"/>
      <c r="TCA25" s="443"/>
      <c r="TCB25" s="443"/>
      <c r="TCC25" s="443"/>
      <c r="TCD25" s="443"/>
      <c r="TCE25" s="443"/>
      <c r="TCF25" s="443"/>
      <c r="TCG25" s="443"/>
      <c r="TCH25" s="443"/>
      <c r="TCI25" s="443"/>
      <c r="TCJ25" s="443"/>
      <c r="TCK25" s="443"/>
      <c r="TCL25" s="443"/>
      <c r="TCM25" s="443"/>
      <c r="TCN25" s="443"/>
      <c r="TCO25" s="443"/>
      <c r="TCP25" s="443"/>
      <c r="TCQ25" s="443"/>
      <c r="TCR25" s="443"/>
      <c r="TCS25" s="443"/>
      <c r="TCT25" s="443"/>
      <c r="TCU25" s="443"/>
      <c r="TCV25" s="443"/>
      <c r="TCW25" s="443"/>
      <c r="TCX25" s="443"/>
      <c r="TCY25" s="443"/>
      <c r="TCZ25" s="443"/>
      <c r="TDA25" s="443"/>
      <c r="TDB25" s="443"/>
      <c r="TDC25" s="443"/>
      <c r="TDD25" s="443"/>
      <c r="TDE25" s="443"/>
      <c r="TDF25" s="443"/>
      <c r="TDG25" s="443"/>
      <c r="TDH25" s="443"/>
      <c r="TDI25" s="443"/>
      <c r="TDJ25" s="443"/>
      <c r="TDK25" s="443"/>
      <c r="TDL25" s="443"/>
      <c r="TDM25" s="443"/>
      <c r="TDN25" s="443"/>
      <c r="TDO25" s="443"/>
      <c r="TDP25" s="443"/>
      <c r="TDQ25" s="443"/>
      <c r="TDR25" s="443"/>
      <c r="TDS25" s="443"/>
      <c r="TDT25" s="443"/>
      <c r="TDU25" s="443"/>
      <c r="TDV25" s="443"/>
      <c r="TDW25" s="443"/>
      <c r="TDX25" s="443"/>
      <c r="TDY25" s="443"/>
      <c r="TDZ25" s="443"/>
      <c r="TEA25" s="443"/>
      <c r="TEB25" s="443"/>
      <c r="TEC25" s="443"/>
      <c r="TED25" s="443"/>
      <c r="TEE25" s="443"/>
      <c r="TEF25" s="443"/>
      <c r="TEG25" s="443"/>
      <c r="TEH25" s="443"/>
      <c r="TEI25" s="443"/>
      <c r="TEJ25" s="443"/>
      <c r="TEK25" s="443"/>
      <c r="TEL25" s="443"/>
      <c r="TEM25" s="443"/>
      <c r="TEN25" s="443"/>
      <c r="TEO25" s="443"/>
      <c r="TEP25" s="443"/>
      <c r="TEQ25" s="443"/>
      <c r="TER25" s="443"/>
      <c r="TES25" s="443"/>
      <c r="TET25" s="443"/>
      <c r="TEU25" s="443"/>
      <c r="TEV25" s="443"/>
      <c r="TEW25" s="443"/>
      <c r="TEX25" s="443"/>
      <c r="TEY25" s="443"/>
      <c r="TEZ25" s="443"/>
      <c r="TFA25" s="443"/>
      <c r="TFB25" s="443"/>
      <c r="TFC25" s="443"/>
      <c r="TFD25" s="443"/>
      <c r="TFE25" s="443"/>
      <c r="TFF25" s="443"/>
      <c r="TFG25" s="443"/>
      <c r="TFH25" s="443"/>
      <c r="TFI25" s="443"/>
      <c r="TFJ25" s="443"/>
      <c r="TFK25" s="443"/>
      <c r="TFL25" s="443"/>
      <c r="TFM25" s="443"/>
      <c r="TFN25" s="443"/>
      <c r="TFO25" s="443"/>
      <c r="TFP25" s="443"/>
      <c r="TFQ25" s="443"/>
      <c r="TFR25" s="443"/>
      <c r="TFS25" s="443"/>
      <c r="TFT25" s="443"/>
      <c r="TFU25" s="443"/>
      <c r="TFV25" s="443"/>
      <c r="TFW25" s="443"/>
      <c r="TFX25" s="443"/>
      <c r="TFY25" s="443"/>
      <c r="TFZ25" s="443"/>
      <c r="TGA25" s="443"/>
      <c r="TGB25" s="443"/>
      <c r="TGC25" s="443"/>
      <c r="TGD25" s="443"/>
      <c r="TGE25" s="443"/>
      <c r="TGF25" s="443"/>
      <c r="TGG25" s="443"/>
      <c r="TGH25" s="443"/>
      <c r="TGI25" s="443"/>
      <c r="TGJ25" s="443"/>
      <c r="TGK25" s="443"/>
      <c r="TGL25" s="443"/>
      <c r="TGM25" s="443"/>
      <c r="TGN25" s="443"/>
      <c r="TGO25" s="443"/>
      <c r="TGP25" s="443"/>
      <c r="TGQ25" s="443"/>
      <c r="TGR25" s="443"/>
      <c r="TGS25" s="443"/>
      <c r="TGT25" s="443"/>
      <c r="TGU25" s="443"/>
      <c r="TGV25" s="443"/>
      <c r="TGW25" s="443"/>
      <c r="TGX25" s="443"/>
      <c r="TGY25" s="443"/>
      <c r="TGZ25" s="443"/>
      <c r="THA25" s="443"/>
      <c r="THB25" s="443"/>
      <c r="THC25" s="443"/>
      <c r="THD25" s="443"/>
      <c r="THE25" s="443"/>
      <c r="THF25" s="443"/>
      <c r="THG25" s="443"/>
      <c r="THH25" s="443"/>
      <c r="THI25" s="443"/>
      <c r="THJ25" s="443"/>
      <c r="THK25" s="443"/>
      <c r="THL25" s="443"/>
      <c r="THM25" s="443"/>
      <c r="THN25" s="443"/>
      <c r="THO25" s="443"/>
      <c r="THP25" s="443"/>
      <c r="THQ25" s="443"/>
      <c r="THR25" s="443"/>
      <c r="THS25" s="443"/>
      <c r="THT25" s="443"/>
      <c r="THU25" s="443"/>
      <c r="THV25" s="443"/>
      <c r="THW25" s="443"/>
      <c r="THX25" s="443"/>
      <c r="THY25" s="443"/>
      <c r="THZ25" s="443"/>
      <c r="TIA25" s="443"/>
      <c r="TIB25" s="443"/>
      <c r="TIC25" s="443"/>
      <c r="TID25" s="443"/>
      <c r="TIE25" s="443"/>
      <c r="TIF25" s="443"/>
      <c r="TIG25" s="443"/>
      <c r="TIH25" s="443"/>
      <c r="TII25" s="443"/>
      <c r="TIJ25" s="443"/>
      <c r="TIK25" s="443"/>
      <c r="TIL25" s="443"/>
      <c r="TIM25" s="443"/>
      <c r="TIN25" s="443"/>
      <c r="TIO25" s="443"/>
      <c r="TIP25" s="443"/>
      <c r="TIQ25" s="443"/>
      <c r="TIR25" s="443"/>
      <c r="TIS25" s="443"/>
      <c r="TIT25" s="443"/>
      <c r="TIU25" s="443"/>
      <c r="TIV25" s="443"/>
      <c r="TIW25" s="443"/>
      <c r="TIX25" s="443"/>
      <c r="TIY25" s="443"/>
      <c r="TIZ25" s="443"/>
      <c r="TJA25" s="443"/>
      <c r="TJB25" s="443"/>
      <c r="TJC25" s="443"/>
      <c r="TJD25" s="443"/>
      <c r="TJE25" s="443"/>
      <c r="TJF25" s="443"/>
      <c r="TJG25" s="443"/>
      <c r="TJH25" s="443"/>
      <c r="TJI25" s="443"/>
      <c r="TJJ25" s="443"/>
      <c r="TJK25" s="443"/>
      <c r="TJL25" s="443"/>
      <c r="TJM25" s="443"/>
      <c r="TJN25" s="443"/>
      <c r="TJO25" s="443"/>
      <c r="TJP25" s="443"/>
      <c r="TJQ25" s="443"/>
      <c r="TJR25" s="443"/>
      <c r="TJS25" s="443"/>
      <c r="TJT25" s="443"/>
      <c r="TJU25" s="443"/>
      <c r="TJV25" s="443"/>
      <c r="TJW25" s="443"/>
      <c r="TJX25" s="443"/>
      <c r="TJY25" s="443"/>
      <c r="TJZ25" s="443"/>
      <c r="TKA25" s="443"/>
      <c r="TKB25" s="443"/>
      <c r="TKC25" s="443"/>
      <c r="TKD25" s="443"/>
      <c r="TKE25" s="443"/>
      <c r="TKF25" s="443"/>
      <c r="TKG25" s="443"/>
      <c r="TKH25" s="443"/>
      <c r="TKI25" s="443"/>
      <c r="TKJ25" s="443"/>
      <c r="TKK25" s="443"/>
      <c r="TKL25" s="443"/>
      <c r="TKM25" s="443"/>
      <c r="TKN25" s="443"/>
      <c r="TKO25" s="443"/>
      <c r="TKP25" s="443"/>
      <c r="TKQ25" s="443"/>
      <c r="TKR25" s="443"/>
      <c r="TKS25" s="443"/>
      <c r="TKT25" s="443"/>
      <c r="TKU25" s="443"/>
      <c r="TKV25" s="443"/>
      <c r="TKW25" s="443"/>
      <c r="TKX25" s="443"/>
      <c r="TKY25" s="443"/>
      <c r="TKZ25" s="443"/>
      <c r="TLA25" s="443"/>
      <c r="TLB25" s="443"/>
      <c r="TLC25" s="443"/>
      <c r="TLD25" s="443"/>
      <c r="TLE25" s="443"/>
      <c r="TLF25" s="443"/>
      <c r="TLG25" s="443"/>
      <c r="TLH25" s="443"/>
      <c r="TLI25" s="443"/>
      <c r="TLJ25" s="443"/>
      <c r="TLK25" s="443"/>
      <c r="TLL25" s="443"/>
      <c r="TLM25" s="443"/>
      <c r="TLN25" s="443"/>
      <c r="TLO25" s="443"/>
      <c r="TLP25" s="443"/>
      <c r="TLQ25" s="443"/>
      <c r="TLR25" s="443"/>
      <c r="TLS25" s="443"/>
      <c r="TLT25" s="443"/>
      <c r="TLU25" s="443"/>
      <c r="TLV25" s="443"/>
      <c r="TLW25" s="443"/>
      <c r="TLX25" s="443"/>
      <c r="TLY25" s="443"/>
      <c r="TLZ25" s="443"/>
      <c r="TMA25" s="443"/>
      <c r="TMB25" s="443"/>
      <c r="TMC25" s="443"/>
      <c r="TMD25" s="443"/>
      <c r="TME25" s="443"/>
      <c r="TMF25" s="443"/>
      <c r="TMG25" s="443"/>
      <c r="TMH25" s="443"/>
      <c r="TMI25" s="443"/>
      <c r="TMJ25" s="443"/>
      <c r="TMK25" s="443"/>
      <c r="TML25" s="443"/>
      <c r="TMM25" s="443"/>
      <c r="TMN25" s="443"/>
      <c r="TMO25" s="443"/>
      <c r="TMP25" s="443"/>
      <c r="TMQ25" s="443"/>
      <c r="TMR25" s="443"/>
      <c r="TMS25" s="443"/>
      <c r="TMT25" s="443"/>
      <c r="TMU25" s="443"/>
      <c r="TMV25" s="443"/>
      <c r="TMW25" s="443"/>
      <c r="TMX25" s="443"/>
      <c r="TMY25" s="443"/>
      <c r="TMZ25" s="443"/>
      <c r="TNA25" s="443"/>
      <c r="TNB25" s="443"/>
      <c r="TNC25" s="443"/>
      <c r="TND25" s="443"/>
      <c r="TNE25" s="443"/>
      <c r="TNF25" s="443"/>
      <c r="TNG25" s="443"/>
      <c r="TNH25" s="443"/>
      <c r="TNI25" s="443"/>
      <c r="TNJ25" s="443"/>
      <c r="TNK25" s="443"/>
      <c r="TNL25" s="443"/>
      <c r="TNM25" s="443"/>
      <c r="TNN25" s="443"/>
      <c r="TNO25" s="443"/>
      <c r="TNP25" s="443"/>
      <c r="TNQ25" s="443"/>
      <c r="TNR25" s="443"/>
      <c r="TNS25" s="443"/>
      <c r="TNT25" s="443"/>
      <c r="TNU25" s="443"/>
      <c r="TNV25" s="443"/>
      <c r="TNW25" s="443"/>
      <c r="TNX25" s="443"/>
      <c r="TNY25" s="443"/>
      <c r="TNZ25" s="443"/>
      <c r="TOA25" s="443"/>
      <c r="TOB25" s="443"/>
      <c r="TOC25" s="443"/>
      <c r="TOD25" s="443"/>
      <c r="TOE25" s="443"/>
      <c r="TOF25" s="443"/>
      <c r="TOG25" s="443"/>
      <c r="TOH25" s="443"/>
      <c r="TOI25" s="443"/>
      <c r="TOJ25" s="443"/>
      <c r="TOK25" s="443"/>
      <c r="TOL25" s="443"/>
      <c r="TOM25" s="443"/>
      <c r="TON25" s="443"/>
      <c r="TOO25" s="443"/>
      <c r="TOP25" s="443"/>
      <c r="TOQ25" s="443"/>
      <c r="TOR25" s="443"/>
      <c r="TOS25" s="443"/>
      <c r="TOT25" s="443"/>
      <c r="TOU25" s="443"/>
      <c r="TOV25" s="443"/>
      <c r="TOW25" s="443"/>
      <c r="TOX25" s="443"/>
      <c r="TOY25" s="443"/>
      <c r="TOZ25" s="443"/>
      <c r="TPA25" s="443"/>
      <c r="TPB25" s="443"/>
      <c r="TPC25" s="443"/>
      <c r="TPD25" s="443"/>
      <c r="TPE25" s="443"/>
      <c r="TPF25" s="443"/>
      <c r="TPG25" s="443"/>
      <c r="TPH25" s="443"/>
      <c r="TPI25" s="443"/>
      <c r="TPJ25" s="443"/>
      <c r="TPK25" s="443"/>
      <c r="TPL25" s="443"/>
      <c r="TPM25" s="443"/>
      <c r="TPN25" s="443"/>
      <c r="TPO25" s="443"/>
      <c r="TPP25" s="443"/>
      <c r="TPQ25" s="443"/>
      <c r="TPR25" s="443"/>
      <c r="TPS25" s="443"/>
      <c r="TPT25" s="443"/>
      <c r="TPU25" s="443"/>
      <c r="TPV25" s="443"/>
      <c r="TPW25" s="443"/>
      <c r="TPX25" s="443"/>
      <c r="TPY25" s="443"/>
      <c r="TPZ25" s="443"/>
      <c r="TQA25" s="443"/>
      <c r="TQB25" s="443"/>
      <c r="TQC25" s="443"/>
      <c r="TQD25" s="443"/>
      <c r="TQE25" s="443"/>
      <c r="TQF25" s="443"/>
      <c r="TQG25" s="443"/>
      <c r="TQH25" s="443"/>
      <c r="TQI25" s="443"/>
      <c r="TQJ25" s="443"/>
      <c r="TQK25" s="443"/>
      <c r="TQL25" s="443"/>
      <c r="TQM25" s="443"/>
      <c r="TQN25" s="443"/>
      <c r="TQO25" s="443"/>
      <c r="TQP25" s="443"/>
      <c r="TQQ25" s="443"/>
      <c r="TQR25" s="443"/>
      <c r="TQS25" s="443"/>
      <c r="TQT25" s="443"/>
      <c r="TQU25" s="443"/>
      <c r="TQV25" s="443"/>
      <c r="TQW25" s="443"/>
      <c r="TQX25" s="443"/>
      <c r="TQY25" s="443"/>
      <c r="TQZ25" s="443"/>
      <c r="TRA25" s="443"/>
      <c r="TRB25" s="443"/>
      <c r="TRC25" s="443"/>
      <c r="TRD25" s="443"/>
      <c r="TRE25" s="443"/>
      <c r="TRF25" s="443"/>
      <c r="TRG25" s="443"/>
      <c r="TRH25" s="443"/>
      <c r="TRI25" s="443"/>
      <c r="TRJ25" s="443"/>
      <c r="TRK25" s="443"/>
      <c r="TRL25" s="443"/>
      <c r="TRM25" s="443"/>
      <c r="TRN25" s="443"/>
      <c r="TRO25" s="443"/>
      <c r="TRP25" s="443"/>
      <c r="TRQ25" s="443"/>
      <c r="TRR25" s="443"/>
      <c r="TRS25" s="443"/>
      <c r="TRT25" s="443"/>
      <c r="TRU25" s="443"/>
      <c r="TRV25" s="443"/>
      <c r="TRW25" s="443"/>
      <c r="TRX25" s="443"/>
      <c r="TRY25" s="443"/>
      <c r="TRZ25" s="443"/>
      <c r="TSA25" s="443"/>
      <c r="TSB25" s="443"/>
      <c r="TSC25" s="443"/>
      <c r="TSD25" s="443"/>
      <c r="TSE25" s="443"/>
      <c r="TSF25" s="443"/>
      <c r="TSG25" s="443"/>
      <c r="TSH25" s="443"/>
      <c r="TSI25" s="443"/>
      <c r="TSJ25" s="443"/>
      <c r="TSK25" s="443"/>
      <c r="TSL25" s="443"/>
      <c r="TSM25" s="443"/>
      <c r="TSN25" s="443"/>
      <c r="TSO25" s="443"/>
      <c r="TSP25" s="443"/>
      <c r="TSQ25" s="443"/>
      <c r="TSR25" s="443"/>
      <c r="TSS25" s="443"/>
      <c r="TST25" s="443"/>
      <c r="TSU25" s="443"/>
      <c r="TSV25" s="443"/>
      <c r="TSW25" s="443"/>
      <c r="TSX25" s="443"/>
      <c r="TSY25" s="443"/>
      <c r="TSZ25" s="443"/>
      <c r="TTA25" s="443"/>
      <c r="TTB25" s="443"/>
      <c r="TTC25" s="443"/>
      <c r="TTD25" s="443"/>
      <c r="TTE25" s="443"/>
      <c r="TTF25" s="443"/>
      <c r="TTG25" s="443"/>
      <c r="TTH25" s="443"/>
      <c r="TTI25" s="443"/>
      <c r="TTJ25" s="443"/>
      <c r="TTK25" s="443"/>
      <c r="TTL25" s="443"/>
      <c r="TTM25" s="443"/>
      <c r="TTN25" s="443"/>
      <c r="TTO25" s="443"/>
      <c r="TTP25" s="443"/>
      <c r="TTQ25" s="443"/>
      <c r="TTR25" s="443"/>
      <c r="TTS25" s="443"/>
      <c r="TTT25" s="443"/>
      <c r="TTU25" s="443"/>
      <c r="TTV25" s="443"/>
      <c r="TTW25" s="443"/>
      <c r="TTX25" s="443"/>
      <c r="TTY25" s="443"/>
      <c r="TTZ25" s="443"/>
      <c r="TUA25" s="443"/>
      <c r="TUB25" s="443"/>
      <c r="TUC25" s="443"/>
      <c r="TUD25" s="443"/>
      <c r="TUE25" s="443"/>
      <c r="TUF25" s="443"/>
      <c r="TUG25" s="443"/>
      <c r="TUH25" s="443"/>
      <c r="TUI25" s="443"/>
      <c r="TUJ25" s="443"/>
      <c r="TUK25" s="443"/>
      <c r="TUL25" s="443"/>
      <c r="TUM25" s="443"/>
      <c r="TUN25" s="443"/>
      <c r="TUO25" s="443"/>
      <c r="TUP25" s="443"/>
      <c r="TUQ25" s="443"/>
      <c r="TUR25" s="443"/>
      <c r="TUS25" s="443"/>
      <c r="TUT25" s="443"/>
      <c r="TUU25" s="443"/>
      <c r="TUV25" s="443"/>
      <c r="TUW25" s="443"/>
      <c r="TUX25" s="443"/>
      <c r="TUY25" s="443"/>
      <c r="TUZ25" s="443"/>
      <c r="TVA25" s="443"/>
      <c r="TVB25" s="443"/>
      <c r="TVC25" s="443"/>
      <c r="TVD25" s="443"/>
      <c r="TVE25" s="443"/>
      <c r="TVF25" s="443"/>
      <c r="TVG25" s="443"/>
      <c r="TVH25" s="443"/>
      <c r="TVI25" s="443"/>
      <c r="TVJ25" s="443"/>
      <c r="TVK25" s="443"/>
      <c r="TVL25" s="443"/>
      <c r="TVM25" s="443"/>
      <c r="TVN25" s="443"/>
      <c r="TVO25" s="443"/>
      <c r="TVP25" s="443"/>
      <c r="TVQ25" s="443"/>
      <c r="TVR25" s="443"/>
      <c r="TVS25" s="443"/>
      <c r="TVT25" s="443"/>
      <c r="TVU25" s="443"/>
      <c r="TVV25" s="443"/>
      <c r="TVW25" s="443"/>
      <c r="TVX25" s="443"/>
      <c r="TVY25" s="443"/>
      <c r="TVZ25" s="443"/>
      <c r="TWA25" s="443"/>
      <c r="TWB25" s="443"/>
      <c r="TWC25" s="443"/>
      <c r="TWD25" s="443"/>
      <c r="TWE25" s="443"/>
      <c r="TWF25" s="443"/>
      <c r="TWG25" s="443"/>
      <c r="TWH25" s="443"/>
      <c r="TWI25" s="443"/>
      <c r="TWJ25" s="443"/>
      <c r="TWK25" s="443"/>
      <c r="TWL25" s="443"/>
      <c r="TWM25" s="443"/>
      <c r="TWN25" s="443"/>
      <c r="TWO25" s="443"/>
      <c r="TWP25" s="443"/>
      <c r="TWQ25" s="443"/>
      <c r="TWR25" s="443"/>
      <c r="TWS25" s="443"/>
      <c r="TWT25" s="443"/>
      <c r="TWU25" s="443"/>
      <c r="TWV25" s="443"/>
      <c r="TWW25" s="443"/>
      <c r="TWX25" s="443"/>
      <c r="TWY25" s="443"/>
      <c r="TWZ25" s="443"/>
      <c r="TXA25" s="443"/>
      <c r="TXB25" s="443"/>
      <c r="TXC25" s="443"/>
      <c r="TXD25" s="443"/>
      <c r="TXE25" s="443"/>
      <c r="TXF25" s="443"/>
      <c r="TXG25" s="443"/>
      <c r="TXH25" s="443"/>
      <c r="TXI25" s="443"/>
      <c r="TXJ25" s="443"/>
      <c r="TXK25" s="443"/>
      <c r="TXL25" s="443"/>
      <c r="TXM25" s="443"/>
      <c r="TXN25" s="443"/>
      <c r="TXO25" s="443"/>
      <c r="TXP25" s="443"/>
      <c r="TXQ25" s="443"/>
      <c r="TXR25" s="443"/>
      <c r="TXS25" s="443"/>
      <c r="TXT25" s="443"/>
      <c r="TXU25" s="443"/>
      <c r="TXV25" s="443"/>
      <c r="TXW25" s="443"/>
      <c r="TXX25" s="443"/>
      <c r="TXY25" s="443"/>
      <c r="TXZ25" s="443"/>
      <c r="TYA25" s="443"/>
      <c r="TYB25" s="443"/>
      <c r="TYC25" s="443"/>
      <c r="TYD25" s="443"/>
      <c r="TYE25" s="443"/>
      <c r="TYF25" s="443"/>
      <c r="TYG25" s="443"/>
      <c r="TYH25" s="443"/>
      <c r="TYI25" s="443"/>
      <c r="TYJ25" s="443"/>
      <c r="TYK25" s="443"/>
      <c r="TYL25" s="443"/>
      <c r="TYM25" s="443"/>
      <c r="TYN25" s="443"/>
      <c r="TYO25" s="443"/>
      <c r="TYP25" s="443"/>
      <c r="TYQ25" s="443"/>
      <c r="TYR25" s="443"/>
      <c r="TYS25" s="443"/>
      <c r="TYT25" s="443"/>
      <c r="TYU25" s="443"/>
      <c r="TYV25" s="443"/>
      <c r="TYW25" s="443"/>
      <c r="TYX25" s="443"/>
      <c r="TYY25" s="443"/>
      <c r="TYZ25" s="443"/>
      <c r="TZA25" s="443"/>
      <c r="TZB25" s="443"/>
      <c r="TZC25" s="443"/>
      <c r="TZD25" s="443"/>
      <c r="TZE25" s="443"/>
      <c r="TZF25" s="443"/>
      <c r="TZG25" s="443"/>
      <c r="TZH25" s="443"/>
      <c r="TZI25" s="443"/>
      <c r="TZJ25" s="443"/>
      <c r="TZK25" s="443"/>
      <c r="TZL25" s="443"/>
      <c r="TZM25" s="443"/>
      <c r="TZN25" s="443"/>
      <c r="TZO25" s="443"/>
      <c r="TZP25" s="443"/>
      <c r="TZQ25" s="443"/>
      <c r="TZR25" s="443"/>
      <c r="TZS25" s="443"/>
      <c r="TZT25" s="443"/>
      <c r="TZU25" s="443"/>
      <c r="TZV25" s="443"/>
      <c r="TZW25" s="443"/>
      <c r="TZX25" s="443"/>
      <c r="TZY25" s="443"/>
      <c r="TZZ25" s="443"/>
      <c r="UAA25" s="443"/>
      <c r="UAB25" s="443"/>
      <c r="UAC25" s="443"/>
      <c r="UAD25" s="443"/>
      <c r="UAE25" s="443"/>
      <c r="UAF25" s="443"/>
      <c r="UAG25" s="443"/>
      <c r="UAH25" s="443"/>
      <c r="UAI25" s="443"/>
      <c r="UAJ25" s="443"/>
      <c r="UAK25" s="443"/>
      <c r="UAL25" s="443"/>
      <c r="UAM25" s="443"/>
      <c r="UAN25" s="443"/>
      <c r="UAO25" s="443"/>
      <c r="UAP25" s="443"/>
      <c r="UAQ25" s="443"/>
      <c r="UAR25" s="443"/>
      <c r="UAS25" s="443"/>
      <c r="UAT25" s="443"/>
      <c r="UAU25" s="443"/>
      <c r="UAV25" s="443"/>
      <c r="UAW25" s="443"/>
      <c r="UAX25" s="443"/>
      <c r="UAY25" s="443"/>
      <c r="UAZ25" s="443"/>
      <c r="UBA25" s="443"/>
      <c r="UBB25" s="443"/>
      <c r="UBC25" s="443"/>
      <c r="UBD25" s="443"/>
      <c r="UBE25" s="443"/>
      <c r="UBF25" s="443"/>
      <c r="UBG25" s="443"/>
      <c r="UBH25" s="443"/>
      <c r="UBI25" s="443"/>
      <c r="UBJ25" s="443"/>
      <c r="UBK25" s="443"/>
      <c r="UBL25" s="443"/>
      <c r="UBM25" s="443"/>
      <c r="UBN25" s="443"/>
      <c r="UBO25" s="443"/>
      <c r="UBP25" s="443"/>
      <c r="UBQ25" s="443"/>
      <c r="UBR25" s="443"/>
      <c r="UBS25" s="443"/>
      <c r="UBT25" s="443"/>
      <c r="UBU25" s="443"/>
      <c r="UBV25" s="443"/>
      <c r="UBW25" s="443"/>
      <c r="UBX25" s="443"/>
      <c r="UBY25" s="443"/>
      <c r="UBZ25" s="443"/>
      <c r="UCA25" s="443"/>
      <c r="UCB25" s="443"/>
      <c r="UCC25" s="443"/>
      <c r="UCD25" s="443"/>
      <c r="UCE25" s="443"/>
      <c r="UCF25" s="443"/>
      <c r="UCG25" s="443"/>
      <c r="UCH25" s="443"/>
      <c r="UCI25" s="443"/>
      <c r="UCJ25" s="443"/>
      <c r="UCK25" s="443"/>
      <c r="UCL25" s="443"/>
      <c r="UCM25" s="443"/>
      <c r="UCN25" s="443"/>
      <c r="UCO25" s="443"/>
      <c r="UCP25" s="443"/>
      <c r="UCQ25" s="443"/>
      <c r="UCR25" s="443"/>
      <c r="UCS25" s="443"/>
      <c r="UCT25" s="443"/>
      <c r="UCU25" s="443"/>
      <c r="UCV25" s="443"/>
      <c r="UCW25" s="443"/>
      <c r="UCX25" s="443"/>
      <c r="UCY25" s="443"/>
      <c r="UCZ25" s="443"/>
      <c r="UDA25" s="443"/>
      <c r="UDB25" s="443"/>
      <c r="UDC25" s="443"/>
      <c r="UDD25" s="443"/>
      <c r="UDE25" s="443"/>
      <c r="UDF25" s="443"/>
      <c r="UDG25" s="443"/>
      <c r="UDH25" s="443"/>
      <c r="UDI25" s="443"/>
      <c r="UDJ25" s="443"/>
      <c r="UDK25" s="443"/>
      <c r="UDL25" s="443"/>
      <c r="UDM25" s="443"/>
      <c r="UDN25" s="443"/>
      <c r="UDO25" s="443"/>
      <c r="UDP25" s="443"/>
      <c r="UDQ25" s="443"/>
      <c r="UDR25" s="443"/>
      <c r="UDS25" s="443"/>
      <c r="UDT25" s="443"/>
      <c r="UDU25" s="443"/>
      <c r="UDV25" s="443"/>
      <c r="UDW25" s="443"/>
      <c r="UDX25" s="443"/>
      <c r="UDY25" s="443"/>
      <c r="UDZ25" s="443"/>
      <c r="UEA25" s="443"/>
      <c r="UEB25" s="443"/>
      <c r="UEC25" s="443"/>
      <c r="UED25" s="443"/>
      <c r="UEE25" s="443"/>
      <c r="UEF25" s="443"/>
      <c r="UEG25" s="443"/>
      <c r="UEH25" s="443"/>
      <c r="UEI25" s="443"/>
      <c r="UEJ25" s="443"/>
      <c r="UEK25" s="443"/>
      <c r="UEL25" s="443"/>
      <c r="UEM25" s="443"/>
      <c r="UEN25" s="443"/>
      <c r="UEO25" s="443"/>
      <c r="UEP25" s="443"/>
      <c r="UEQ25" s="443"/>
      <c r="UER25" s="443"/>
      <c r="UES25" s="443"/>
      <c r="UET25" s="443"/>
      <c r="UEU25" s="443"/>
      <c r="UEV25" s="443"/>
      <c r="UEW25" s="443"/>
      <c r="UEX25" s="443"/>
      <c r="UEY25" s="443"/>
      <c r="UEZ25" s="443"/>
      <c r="UFA25" s="443"/>
      <c r="UFB25" s="443"/>
      <c r="UFC25" s="443"/>
      <c r="UFD25" s="443"/>
      <c r="UFE25" s="443"/>
      <c r="UFF25" s="443"/>
      <c r="UFG25" s="443"/>
      <c r="UFH25" s="443"/>
      <c r="UFI25" s="443"/>
      <c r="UFJ25" s="443"/>
      <c r="UFK25" s="443"/>
      <c r="UFL25" s="443"/>
      <c r="UFM25" s="443"/>
      <c r="UFN25" s="443"/>
      <c r="UFO25" s="443"/>
      <c r="UFP25" s="443"/>
      <c r="UFQ25" s="443"/>
      <c r="UFR25" s="443"/>
      <c r="UFS25" s="443"/>
      <c r="UFT25" s="443"/>
      <c r="UFU25" s="443"/>
      <c r="UFV25" s="443"/>
      <c r="UFW25" s="443"/>
      <c r="UFX25" s="443"/>
      <c r="UFY25" s="443"/>
      <c r="UFZ25" s="443"/>
      <c r="UGA25" s="443"/>
      <c r="UGB25" s="443"/>
      <c r="UGC25" s="443"/>
      <c r="UGD25" s="443"/>
      <c r="UGE25" s="443"/>
      <c r="UGF25" s="443"/>
      <c r="UGG25" s="443"/>
      <c r="UGH25" s="443"/>
      <c r="UGI25" s="443"/>
      <c r="UGJ25" s="443"/>
      <c r="UGK25" s="443"/>
      <c r="UGL25" s="443"/>
      <c r="UGM25" s="443"/>
      <c r="UGN25" s="443"/>
      <c r="UGO25" s="443"/>
      <c r="UGP25" s="443"/>
      <c r="UGQ25" s="443"/>
      <c r="UGR25" s="443"/>
      <c r="UGS25" s="443"/>
      <c r="UGT25" s="443"/>
      <c r="UGU25" s="443"/>
      <c r="UGV25" s="443"/>
      <c r="UGW25" s="443"/>
      <c r="UGX25" s="443"/>
      <c r="UGY25" s="443"/>
      <c r="UGZ25" s="443"/>
      <c r="UHA25" s="443"/>
      <c r="UHB25" s="443"/>
      <c r="UHC25" s="443"/>
      <c r="UHD25" s="443"/>
      <c r="UHE25" s="443"/>
      <c r="UHF25" s="443"/>
      <c r="UHG25" s="443"/>
      <c r="UHH25" s="443"/>
      <c r="UHI25" s="443"/>
      <c r="UHJ25" s="443"/>
      <c r="UHK25" s="443"/>
      <c r="UHL25" s="443"/>
      <c r="UHM25" s="443"/>
      <c r="UHN25" s="443"/>
      <c r="UHO25" s="443"/>
      <c r="UHP25" s="443"/>
      <c r="UHQ25" s="443"/>
      <c r="UHR25" s="443"/>
      <c r="UHS25" s="443"/>
      <c r="UHT25" s="443"/>
      <c r="UHU25" s="443"/>
      <c r="UHV25" s="443"/>
      <c r="UHW25" s="443"/>
      <c r="UHX25" s="443"/>
      <c r="UHY25" s="443"/>
      <c r="UHZ25" s="443"/>
      <c r="UIA25" s="443"/>
      <c r="UIB25" s="443"/>
      <c r="UIC25" s="443"/>
      <c r="UID25" s="443"/>
      <c r="UIE25" s="443"/>
      <c r="UIF25" s="443"/>
      <c r="UIG25" s="443"/>
      <c r="UIH25" s="443"/>
      <c r="UII25" s="443"/>
      <c r="UIJ25" s="443"/>
      <c r="UIK25" s="443"/>
      <c r="UIL25" s="443"/>
      <c r="UIM25" s="443"/>
      <c r="UIN25" s="443"/>
      <c r="UIO25" s="443"/>
      <c r="UIP25" s="443"/>
      <c r="UIQ25" s="443"/>
      <c r="UIR25" s="443"/>
      <c r="UIS25" s="443"/>
      <c r="UIT25" s="443"/>
      <c r="UIU25" s="443"/>
      <c r="UIV25" s="443"/>
      <c r="UIW25" s="443"/>
      <c r="UIX25" s="443"/>
      <c r="UIY25" s="443"/>
      <c r="UIZ25" s="443"/>
      <c r="UJA25" s="443"/>
      <c r="UJB25" s="443"/>
      <c r="UJC25" s="443"/>
      <c r="UJD25" s="443"/>
      <c r="UJE25" s="443"/>
      <c r="UJF25" s="443"/>
      <c r="UJG25" s="443"/>
      <c r="UJH25" s="443"/>
      <c r="UJI25" s="443"/>
      <c r="UJJ25" s="443"/>
      <c r="UJK25" s="443"/>
      <c r="UJL25" s="443"/>
      <c r="UJM25" s="443"/>
      <c r="UJN25" s="443"/>
      <c r="UJO25" s="443"/>
      <c r="UJP25" s="443"/>
      <c r="UJQ25" s="443"/>
      <c r="UJR25" s="443"/>
      <c r="UJS25" s="443"/>
      <c r="UJT25" s="443"/>
      <c r="UJU25" s="443"/>
      <c r="UJV25" s="443"/>
      <c r="UJW25" s="443"/>
      <c r="UJX25" s="443"/>
      <c r="UJY25" s="443"/>
      <c r="UJZ25" s="443"/>
      <c r="UKA25" s="443"/>
      <c r="UKB25" s="443"/>
      <c r="UKC25" s="443"/>
      <c r="UKD25" s="443"/>
      <c r="UKE25" s="443"/>
      <c r="UKF25" s="443"/>
      <c r="UKG25" s="443"/>
      <c r="UKH25" s="443"/>
      <c r="UKI25" s="443"/>
      <c r="UKJ25" s="443"/>
      <c r="UKK25" s="443"/>
      <c r="UKL25" s="443"/>
      <c r="UKM25" s="443"/>
      <c r="UKN25" s="443"/>
      <c r="UKO25" s="443"/>
      <c r="UKP25" s="443"/>
      <c r="UKQ25" s="443"/>
      <c r="UKR25" s="443"/>
      <c r="UKS25" s="443"/>
      <c r="UKT25" s="443"/>
      <c r="UKU25" s="443"/>
      <c r="UKV25" s="443"/>
      <c r="UKW25" s="443"/>
      <c r="UKX25" s="443"/>
      <c r="UKY25" s="443"/>
      <c r="UKZ25" s="443"/>
      <c r="ULA25" s="443"/>
      <c r="ULB25" s="443"/>
      <c r="ULC25" s="443"/>
      <c r="ULD25" s="443"/>
      <c r="ULE25" s="443"/>
      <c r="ULF25" s="443"/>
      <c r="ULG25" s="443"/>
      <c r="ULH25" s="443"/>
      <c r="ULI25" s="443"/>
      <c r="ULJ25" s="443"/>
      <c r="ULK25" s="443"/>
      <c r="ULL25" s="443"/>
      <c r="ULM25" s="443"/>
      <c r="ULN25" s="443"/>
      <c r="ULO25" s="443"/>
      <c r="ULP25" s="443"/>
      <c r="ULQ25" s="443"/>
      <c r="ULR25" s="443"/>
      <c r="ULS25" s="443"/>
      <c r="ULT25" s="443"/>
      <c r="ULU25" s="443"/>
      <c r="ULV25" s="443"/>
      <c r="ULW25" s="443"/>
      <c r="ULX25" s="443"/>
      <c r="ULY25" s="443"/>
      <c r="ULZ25" s="443"/>
      <c r="UMA25" s="443"/>
      <c r="UMB25" s="443"/>
      <c r="UMC25" s="443"/>
      <c r="UMD25" s="443"/>
      <c r="UME25" s="443"/>
      <c r="UMF25" s="443"/>
      <c r="UMG25" s="443"/>
      <c r="UMH25" s="443"/>
      <c r="UMI25" s="443"/>
      <c r="UMJ25" s="443"/>
      <c r="UMK25" s="443"/>
      <c r="UML25" s="443"/>
      <c r="UMM25" s="443"/>
      <c r="UMN25" s="443"/>
      <c r="UMO25" s="443"/>
      <c r="UMP25" s="443"/>
      <c r="UMQ25" s="443"/>
      <c r="UMR25" s="443"/>
      <c r="UMS25" s="443"/>
      <c r="UMT25" s="443"/>
      <c r="UMU25" s="443"/>
      <c r="UMV25" s="443"/>
      <c r="UMW25" s="443"/>
      <c r="UMX25" s="443"/>
      <c r="UMY25" s="443"/>
      <c r="UMZ25" s="443"/>
      <c r="UNA25" s="443"/>
      <c r="UNB25" s="443"/>
      <c r="UNC25" s="443"/>
      <c r="UND25" s="443"/>
      <c r="UNE25" s="443"/>
      <c r="UNF25" s="443"/>
      <c r="UNG25" s="443"/>
      <c r="UNH25" s="443"/>
      <c r="UNI25" s="443"/>
      <c r="UNJ25" s="443"/>
      <c r="UNK25" s="443"/>
      <c r="UNL25" s="443"/>
      <c r="UNM25" s="443"/>
      <c r="UNN25" s="443"/>
      <c r="UNO25" s="443"/>
      <c r="UNP25" s="443"/>
      <c r="UNQ25" s="443"/>
      <c r="UNR25" s="443"/>
      <c r="UNS25" s="443"/>
      <c r="UNT25" s="443"/>
      <c r="UNU25" s="443"/>
      <c r="UNV25" s="443"/>
      <c r="UNW25" s="443"/>
      <c r="UNX25" s="443"/>
      <c r="UNY25" s="443"/>
      <c r="UNZ25" s="443"/>
      <c r="UOA25" s="443"/>
      <c r="UOB25" s="443"/>
      <c r="UOC25" s="443"/>
      <c r="UOD25" s="443"/>
      <c r="UOE25" s="443"/>
      <c r="UOF25" s="443"/>
      <c r="UOG25" s="443"/>
      <c r="UOH25" s="443"/>
      <c r="UOI25" s="443"/>
      <c r="UOJ25" s="443"/>
      <c r="UOK25" s="443"/>
      <c r="UOL25" s="443"/>
      <c r="UOM25" s="443"/>
      <c r="UON25" s="443"/>
      <c r="UOO25" s="443"/>
      <c r="UOP25" s="443"/>
      <c r="UOQ25" s="443"/>
      <c r="UOR25" s="443"/>
      <c r="UOS25" s="443"/>
      <c r="UOT25" s="443"/>
      <c r="UOU25" s="443"/>
      <c r="UOV25" s="443"/>
      <c r="UOW25" s="443"/>
      <c r="UOX25" s="443"/>
      <c r="UOY25" s="443"/>
      <c r="UOZ25" s="443"/>
      <c r="UPA25" s="443"/>
      <c r="UPB25" s="443"/>
      <c r="UPC25" s="443"/>
      <c r="UPD25" s="443"/>
      <c r="UPE25" s="443"/>
      <c r="UPF25" s="443"/>
      <c r="UPG25" s="443"/>
      <c r="UPH25" s="443"/>
      <c r="UPI25" s="443"/>
      <c r="UPJ25" s="443"/>
      <c r="UPK25" s="443"/>
      <c r="UPL25" s="443"/>
      <c r="UPM25" s="443"/>
      <c r="UPN25" s="443"/>
      <c r="UPO25" s="443"/>
      <c r="UPP25" s="443"/>
      <c r="UPQ25" s="443"/>
      <c r="UPR25" s="443"/>
      <c r="UPS25" s="443"/>
      <c r="UPT25" s="443"/>
      <c r="UPU25" s="443"/>
      <c r="UPV25" s="443"/>
      <c r="UPW25" s="443"/>
      <c r="UPX25" s="443"/>
      <c r="UPY25" s="443"/>
      <c r="UPZ25" s="443"/>
      <c r="UQA25" s="443"/>
      <c r="UQB25" s="443"/>
      <c r="UQC25" s="443"/>
      <c r="UQD25" s="443"/>
      <c r="UQE25" s="443"/>
      <c r="UQF25" s="443"/>
      <c r="UQG25" s="443"/>
      <c r="UQH25" s="443"/>
      <c r="UQI25" s="443"/>
      <c r="UQJ25" s="443"/>
      <c r="UQK25" s="443"/>
      <c r="UQL25" s="443"/>
      <c r="UQM25" s="443"/>
      <c r="UQN25" s="443"/>
      <c r="UQO25" s="443"/>
      <c r="UQP25" s="443"/>
      <c r="UQQ25" s="443"/>
      <c r="UQR25" s="443"/>
      <c r="UQS25" s="443"/>
      <c r="UQT25" s="443"/>
      <c r="UQU25" s="443"/>
      <c r="UQV25" s="443"/>
      <c r="UQW25" s="443"/>
      <c r="UQX25" s="443"/>
      <c r="UQY25" s="443"/>
      <c r="UQZ25" s="443"/>
      <c r="URA25" s="443"/>
      <c r="URB25" s="443"/>
      <c r="URC25" s="443"/>
      <c r="URD25" s="443"/>
      <c r="URE25" s="443"/>
      <c r="URF25" s="443"/>
      <c r="URG25" s="443"/>
      <c r="URH25" s="443"/>
      <c r="URI25" s="443"/>
      <c r="URJ25" s="443"/>
      <c r="URK25" s="443"/>
      <c r="URL25" s="443"/>
      <c r="URM25" s="443"/>
      <c r="URN25" s="443"/>
      <c r="URO25" s="443"/>
      <c r="URP25" s="443"/>
      <c r="URQ25" s="443"/>
      <c r="URR25" s="443"/>
      <c r="URS25" s="443"/>
      <c r="URT25" s="443"/>
      <c r="URU25" s="443"/>
      <c r="URV25" s="443"/>
      <c r="URW25" s="443"/>
      <c r="URX25" s="443"/>
      <c r="URY25" s="443"/>
      <c r="URZ25" s="443"/>
      <c r="USA25" s="443"/>
      <c r="USB25" s="443"/>
      <c r="USC25" s="443"/>
      <c r="USD25" s="443"/>
      <c r="USE25" s="443"/>
      <c r="USF25" s="443"/>
      <c r="USG25" s="443"/>
      <c r="USH25" s="443"/>
      <c r="USI25" s="443"/>
      <c r="USJ25" s="443"/>
      <c r="USK25" s="443"/>
      <c r="USL25" s="443"/>
      <c r="USM25" s="443"/>
      <c r="USN25" s="443"/>
      <c r="USO25" s="443"/>
      <c r="USP25" s="443"/>
      <c r="USQ25" s="443"/>
      <c r="USR25" s="443"/>
      <c r="USS25" s="443"/>
      <c r="UST25" s="443"/>
      <c r="USU25" s="443"/>
      <c r="USV25" s="443"/>
      <c r="USW25" s="443"/>
      <c r="USX25" s="443"/>
      <c r="USY25" s="443"/>
      <c r="USZ25" s="443"/>
      <c r="UTA25" s="443"/>
      <c r="UTB25" s="443"/>
      <c r="UTC25" s="443"/>
      <c r="UTD25" s="443"/>
      <c r="UTE25" s="443"/>
      <c r="UTF25" s="443"/>
      <c r="UTG25" s="443"/>
      <c r="UTH25" s="443"/>
      <c r="UTI25" s="443"/>
      <c r="UTJ25" s="443"/>
      <c r="UTK25" s="443"/>
      <c r="UTL25" s="443"/>
      <c r="UTM25" s="443"/>
      <c r="UTN25" s="443"/>
      <c r="UTO25" s="443"/>
      <c r="UTP25" s="443"/>
      <c r="UTQ25" s="443"/>
      <c r="UTR25" s="443"/>
      <c r="UTS25" s="443"/>
      <c r="UTT25" s="443"/>
      <c r="UTU25" s="443"/>
      <c r="UTV25" s="443"/>
      <c r="UTW25" s="443"/>
      <c r="UTX25" s="443"/>
      <c r="UTY25" s="443"/>
      <c r="UTZ25" s="443"/>
      <c r="UUA25" s="443"/>
      <c r="UUB25" s="443"/>
      <c r="UUC25" s="443"/>
      <c r="UUD25" s="443"/>
      <c r="UUE25" s="443"/>
      <c r="UUF25" s="443"/>
      <c r="UUG25" s="443"/>
      <c r="UUH25" s="443"/>
      <c r="UUI25" s="443"/>
      <c r="UUJ25" s="443"/>
      <c r="UUK25" s="443"/>
      <c r="UUL25" s="443"/>
      <c r="UUM25" s="443"/>
      <c r="UUN25" s="443"/>
      <c r="UUO25" s="443"/>
      <c r="UUP25" s="443"/>
      <c r="UUQ25" s="443"/>
      <c r="UUR25" s="443"/>
      <c r="UUS25" s="443"/>
      <c r="UUT25" s="443"/>
      <c r="UUU25" s="443"/>
      <c r="UUV25" s="443"/>
      <c r="UUW25" s="443"/>
      <c r="UUX25" s="443"/>
      <c r="UUY25" s="443"/>
      <c r="UUZ25" s="443"/>
      <c r="UVA25" s="443"/>
      <c r="UVB25" s="443"/>
      <c r="UVC25" s="443"/>
      <c r="UVD25" s="443"/>
      <c r="UVE25" s="443"/>
      <c r="UVF25" s="443"/>
      <c r="UVG25" s="443"/>
      <c r="UVH25" s="443"/>
      <c r="UVI25" s="443"/>
      <c r="UVJ25" s="443"/>
      <c r="UVK25" s="443"/>
      <c r="UVL25" s="443"/>
      <c r="UVM25" s="443"/>
      <c r="UVN25" s="443"/>
      <c r="UVO25" s="443"/>
      <c r="UVP25" s="443"/>
      <c r="UVQ25" s="443"/>
      <c r="UVR25" s="443"/>
      <c r="UVS25" s="443"/>
      <c r="UVT25" s="443"/>
      <c r="UVU25" s="443"/>
      <c r="UVV25" s="443"/>
      <c r="UVW25" s="443"/>
      <c r="UVX25" s="443"/>
      <c r="UVY25" s="443"/>
      <c r="UVZ25" s="443"/>
      <c r="UWA25" s="443"/>
      <c r="UWB25" s="443"/>
      <c r="UWC25" s="443"/>
      <c r="UWD25" s="443"/>
      <c r="UWE25" s="443"/>
      <c r="UWF25" s="443"/>
      <c r="UWG25" s="443"/>
      <c r="UWH25" s="443"/>
      <c r="UWI25" s="443"/>
      <c r="UWJ25" s="443"/>
      <c r="UWK25" s="443"/>
      <c r="UWL25" s="443"/>
      <c r="UWM25" s="443"/>
      <c r="UWN25" s="443"/>
      <c r="UWO25" s="443"/>
      <c r="UWP25" s="443"/>
      <c r="UWQ25" s="443"/>
      <c r="UWR25" s="443"/>
      <c r="UWS25" s="443"/>
      <c r="UWT25" s="443"/>
      <c r="UWU25" s="443"/>
      <c r="UWV25" s="443"/>
      <c r="UWW25" s="443"/>
      <c r="UWX25" s="443"/>
      <c r="UWY25" s="443"/>
      <c r="UWZ25" s="443"/>
      <c r="UXA25" s="443"/>
      <c r="UXB25" s="443"/>
      <c r="UXC25" s="443"/>
      <c r="UXD25" s="443"/>
      <c r="UXE25" s="443"/>
      <c r="UXF25" s="443"/>
      <c r="UXG25" s="443"/>
      <c r="UXH25" s="443"/>
      <c r="UXI25" s="443"/>
      <c r="UXJ25" s="443"/>
      <c r="UXK25" s="443"/>
      <c r="UXL25" s="443"/>
      <c r="UXM25" s="443"/>
      <c r="UXN25" s="443"/>
      <c r="UXO25" s="443"/>
      <c r="UXP25" s="443"/>
      <c r="UXQ25" s="443"/>
      <c r="UXR25" s="443"/>
      <c r="UXS25" s="443"/>
      <c r="UXT25" s="443"/>
      <c r="UXU25" s="443"/>
      <c r="UXV25" s="443"/>
      <c r="UXW25" s="443"/>
      <c r="UXX25" s="443"/>
      <c r="UXY25" s="443"/>
      <c r="UXZ25" s="443"/>
      <c r="UYA25" s="443"/>
      <c r="UYB25" s="443"/>
      <c r="UYC25" s="443"/>
      <c r="UYD25" s="443"/>
      <c r="UYE25" s="443"/>
      <c r="UYF25" s="443"/>
      <c r="UYG25" s="443"/>
      <c r="UYH25" s="443"/>
      <c r="UYI25" s="443"/>
      <c r="UYJ25" s="443"/>
      <c r="UYK25" s="443"/>
      <c r="UYL25" s="443"/>
      <c r="UYM25" s="443"/>
      <c r="UYN25" s="443"/>
      <c r="UYO25" s="443"/>
      <c r="UYP25" s="443"/>
      <c r="UYQ25" s="443"/>
      <c r="UYR25" s="443"/>
      <c r="UYS25" s="443"/>
      <c r="UYT25" s="443"/>
      <c r="UYU25" s="443"/>
      <c r="UYV25" s="443"/>
      <c r="UYW25" s="443"/>
      <c r="UYX25" s="443"/>
      <c r="UYY25" s="443"/>
      <c r="UYZ25" s="443"/>
      <c r="UZA25" s="443"/>
      <c r="UZB25" s="443"/>
      <c r="UZC25" s="443"/>
      <c r="UZD25" s="443"/>
      <c r="UZE25" s="443"/>
      <c r="UZF25" s="443"/>
      <c r="UZG25" s="443"/>
      <c r="UZH25" s="443"/>
      <c r="UZI25" s="443"/>
      <c r="UZJ25" s="443"/>
      <c r="UZK25" s="443"/>
      <c r="UZL25" s="443"/>
      <c r="UZM25" s="443"/>
      <c r="UZN25" s="443"/>
      <c r="UZO25" s="443"/>
      <c r="UZP25" s="443"/>
      <c r="UZQ25" s="443"/>
      <c r="UZR25" s="443"/>
      <c r="UZS25" s="443"/>
      <c r="UZT25" s="443"/>
      <c r="UZU25" s="443"/>
      <c r="UZV25" s="443"/>
      <c r="UZW25" s="443"/>
      <c r="UZX25" s="443"/>
      <c r="UZY25" s="443"/>
      <c r="UZZ25" s="443"/>
      <c r="VAA25" s="443"/>
      <c r="VAB25" s="443"/>
      <c r="VAC25" s="443"/>
      <c r="VAD25" s="443"/>
      <c r="VAE25" s="443"/>
      <c r="VAF25" s="443"/>
      <c r="VAG25" s="443"/>
      <c r="VAH25" s="443"/>
      <c r="VAI25" s="443"/>
      <c r="VAJ25" s="443"/>
      <c r="VAK25" s="443"/>
      <c r="VAL25" s="443"/>
      <c r="VAM25" s="443"/>
      <c r="VAN25" s="443"/>
      <c r="VAO25" s="443"/>
      <c r="VAP25" s="443"/>
      <c r="VAQ25" s="443"/>
      <c r="VAR25" s="443"/>
      <c r="VAS25" s="443"/>
      <c r="VAT25" s="443"/>
      <c r="VAU25" s="443"/>
      <c r="VAV25" s="443"/>
      <c r="VAW25" s="443"/>
      <c r="VAX25" s="443"/>
      <c r="VAY25" s="443"/>
      <c r="VAZ25" s="443"/>
      <c r="VBA25" s="443"/>
      <c r="VBB25" s="443"/>
      <c r="VBC25" s="443"/>
      <c r="VBD25" s="443"/>
      <c r="VBE25" s="443"/>
      <c r="VBF25" s="443"/>
      <c r="VBG25" s="443"/>
      <c r="VBH25" s="443"/>
      <c r="VBI25" s="443"/>
      <c r="VBJ25" s="443"/>
      <c r="VBK25" s="443"/>
      <c r="VBL25" s="443"/>
      <c r="VBM25" s="443"/>
      <c r="VBN25" s="443"/>
      <c r="VBO25" s="443"/>
      <c r="VBP25" s="443"/>
      <c r="VBQ25" s="443"/>
      <c r="VBR25" s="443"/>
      <c r="VBS25" s="443"/>
      <c r="VBT25" s="443"/>
      <c r="VBU25" s="443"/>
      <c r="VBV25" s="443"/>
      <c r="VBW25" s="443"/>
      <c r="VBX25" s="443"/>
      <c r="VBY25" s="443"/>
      <c r="VBZ25" s="443"/>
      <c r="VCA25" s="443"/>
      <c r="VCB25" s="443"/>
      <c r="VCC25" s="443"/>
      <c r="VCD25" s="443"/>
      <c r="VCE25" s="443"/>
      <c r="VCF25" s="443"/>
      <c r="VCG25" s="443"/>
      <c r="VCH25" s="443"/>
      <c r="VCI25" s="443"/>
      <c r="VCJ25" s="443"/>
      <c r="VCK25" s="443"/>
      <c r="VCL25" s="443"/>
      <c r="VCM25" s="443"/>
      <c r="VCN25" s="443"/>
      <c r="VCO25" s="443"/>
      <c r="VCP25" s="443"/>
      <c r="VCQ25" s="443"/>
      <c r="VCR25" s="443"/>
      <c r="VCS25" s="443"/>
      <c r="VCT25" s="443"/>
      <c r="VCU25" s="443"/>
      <c r="VCV25" s="443"/>
      <c r="VCW25" s="443"/>
      <c r="VCX25" s="443"/>
      <c r="VCY25" s="443"/>
      <c r="VCZ25" s="443"/>
      <c r="VDA25" s="443"/>
      <c r="VDB25" s="443"/>
      <c r="VDC25" s="443"/>
      <c r="VDD25" s="443"/>
      <c r="VDE25" s="443"/>
      <c r="VDF25" s="443"/>
      <c r="VDG25" s="443"/>
      <c r="VDH25" s="443"/>
      <c r="VDI25" s="443"/>
      <c r="VDJ25" s="443"/>
      <c r="VDK25" s="443"/>
      <c r="VDL25" s="443"/>
      <c r="VDM25" s="443"/>
      <c r="VDN25" s="443"/>
      <c r="VDO25" s="443"/>
      <c r="VDP25" s="443"/>
      <c r="VDQ25" s="443"/>
      <c r="VDR25" s="443"/>
      <c r="VDS25" s="443"/>
      <c r="VDT25" s="443"/>
      <c r="VDU25" s="443"/>
      <c r="VDV25" s="443"/>
      <c r="VDW25" s="443"/>
      <c r="VDX25" s="443"/>
      <c r="VDY25" s="443"/>
      <c r="VDZ25" s="443"/>
      <c r="VEA25" s="443"/>
      <c r="VEB25" s="443"/>
      <c r="VEC25" s="443"/>
      <c r="VED25" s="443"/>
      <c r="VEE25" s="443"/>
      <c r="VEF25" s="443"/>
      <c r="VEG25" s="443"/>
      <c r="VEH25" s="443"/>
      <c r="VEI25" s="443"/>
      <c r="VEJ25" s="443"/>
      <c r="VEK25" s="443"/>
      <c r="VEL25" s="443"/>
      <c r="VEM25" s="443"/>
      <c r="VEN25" s="443"/>
      <c r="VEO25" s="443"/>
      <c r="VEP25" s="443"/>
      <c r="VEQ25" s="443"/>
      <c r="VER25" s="443"/>
      <c r="VES25" s="443"/>
      <c r="VET25" s="443"/>
      <c r="VEU25" s="443"/>
      <c r="VEV25" s="443"/>
      <c r="VEW25" s="443"/>
      <c r="VEX25" s="443"/>
      <c r="VEY25" s="443"/>
      <c r="VEZ25" s="443"/>
      <c r="VFA25" s="443"/>
      <c r="VFB25" s="443"/>
      <c r="VFC25" s="443"/>
      <c r="VFD25" s="443"/>
      <c r="VFE25" s="443"/>
      <c r="VFF25" s="443"/>
      <c r="VFG25" s="443"/>
      <c r="VFH25" s="443"/>
      <c r="VFI25" s="443"/>
      <c r="VFJ25" s="443"/>
      <c r="VFK25" s="443"/>
      <c r="VFL25" s="443"/>
      <c r="VFM25" s="443"/>
      <c r="VFN25" s="443"/>
      <c r="VFO25" s="443"/>
      <c r="VFP25" s="443"/>
      <c r="VFQ25" s="443"/>
      <c r="VFR25" s="443"/>
      <c r="VFS25" s="443"/>
      <c r="VFT25" s="443"/>
      <c r="VFU25" s="443"/>
      <c r="VFV25" s="443"/>
      <c r="VFW25" s="443"/>
      <c r="VFX25" s="443"/>
      <c r="VFY25" s="443"/>
      <c r="VFZ25" s="443"/>
      <c r="VGA25" s="443"/>
      <c r="VGB25" s="443"/>
      <c r="VGC25" s="443"/>
      <c r="VGD25" s="443"/>
      <c r="VGE25" s="443"/>
      <c r="VGF25" s="443"/>
      <c r="VGG25" s="443"/>
      <c r="VGH25" s="443"/>
      <c r="VGI25" s="443"/>
      <c r="VGJ25" s="443"/>
      <c r="VGK25" s="443"/>
      <c r="VGL25" s="443"/>
      <c r="VGM25" s="443"/>
      <c r="VGN25" s="443"/>
      <c r="VGO25" s="443"/>
      <c r="VGP25" s="443"/>
      <c r="VGQ25" s="443"/>
      <c r="VGR25" s="443"/>
      <c r="VGS25" s="443"/>
      <c r="VGT25" s="443"/>
      <c r="VGU25" s="443"/>
      <c r="VGV25" s="443"/>
      <c r="VGW25" s="443"/>
      <c r="VGX25" s="443"/>
      <c r="VGY25" s="443"/>
      <c r="VGZ25" s="443"/>
      <c r="VHA25" s="443"/>
      <c r="VHB25" s="443"/>
      <c r="VHC25" s="443"/>
      <c r="VHD25" s="443"/>
      <c r="VHE25" s="443"/>
      <c r="VHF25" s="443"/>
      <c r="VHG25" s="443"/>
      <c r="VHH25" s="443"/>
      <c r="VHI25" s="443"/>
      <c r="VHJ25" s="443"/>
      <c r="VHK25" s="443"/>
      <c r="VHL25" s="443"/>
      <c r="VHM25" s="443"/>
      <c r="VHN25" s="443"/>
      <c r="VHO25" s="443"/>
      <c r="VHP25" s="443"/>
      <c r="VHQ25" s="443"/>
      <c r="VHR25" s="443"/>
      <c r="VHS25" s="443"/>
      <c r="VHT25" s="443"/>
      <c r="VHU25" s="443"/>
      <c r="VHV25" s="443"/>
      <c r="VHW25" s="443"/>
      <c r="VHX25" s="443"/>
      <c r="VHY25" s="443"/>
      <c r="VHZ25" s="443"/>
      <c r="VIA25" s="443"/>
      <c r="VIB25" s="443"/>
      <c r="VIC25" s="443"/>
      <c r="VID25" s="443"/>
      <c r="VIE25" s="443"/>
      <c r="VIF25" s="443"/>
      <c r="VIG25" s="443"/>
      <c r="VIH25" s="443"/>
      <c r="VII25" s="443"/>
      <c r="VIJ25" s="443"/>
      <c r="VIK25" s="443"/>
      <c r="VIL25" s="443"/>
      <c r="VIM25" s="443"/>
      <c r="VIN25" s="443"/>
      <c r="VIO25" s="443"/>
      <c r="VIP25" s="443"/>
      <c r="VIQ25" s="443"/>
      <c r="VIR25" s="443"/>
      <c r="VIS25" s="443"/>
      <c r="VIT25" s="443"/>
      <c r="VIU25" s="443"/>
      <c r="VIV25" s="443"/>
      <c r="VIW25" s="443"/>
      <c r="VIX25" s="443"/>
      <c r="VIY25" s="443"/>
      <c r="VIZ25" s="443"/>
      <c r="VJA25" s="443"/>
      <c r="VJB25" s="443"/>
      <c r="VJC25" s="443"/>
      <c r="VJD25" s="443"/>
      <c r="VJE25" s="443"/>
      <c r="VJF25" s="443"/>
      <c r="VJG25" s="443"/>
      <c r="VJH25" s="443"/>
      <c r="VJI25" s="443"/>
      <c r="VJJ25" s="443"/>
      <c r="VJK25" s="443"/>
      <c r="VJL25" s="443"/>
      <c r="VJM25" s="443"/>
      <c r="VJN25" s="443"/>
      <c r="VJO25" s="443"/>
      <c r="VJP25" s="443"/>
      <c r="VJQ25" s="443"/>
      <c r="VJR25" s="443"/>
      <c r="VJS25" s="443"/>
      <c r="VJT25" s="443"/>
      <c r="VJU25" s="443"/>
      <c r="VJV25" s="443"/>
      <c r="VJW25" s="443"/>
      <c r="VJX25" s="443"/>
      <c r="VJY25" s="443"/>
      <c r="VJZ25" s="443"/>
      <c r="VKA25" s="443"/>
      <c r="VKB25" s="443"/>
      <c r="VKC25" s="443"/>
      <c r="VKD25" s="443"/>
      <c r="VKE25" s="443"/>
      <c r="VKF25" s="443"/>
      <c r="VKG25" s="443"/>
      <c r="VKH25" s="443"/>
      <c r="VKI25" s="443"/>
      <c r="VKJ25" s="443"/>
      <c r="VKK25" s="443"/>
      <c r="VKL25" s="443"/>
      <c r="VKM25" s="443"/>
      <c r="VKN25" s="443"/>
      <c r="VKO25" s="443"/>
      <c r="VKP25" s="443"/>
      <c r="VKQ25" s="443"/>
      <c r="VKR25" s="443"/>
      <c r="VKS25" s="443"/>
      <c r="VKT25" s="443"/>
      <c r="VKU25" s="443"/>
      <c r="VKV25" s="443"/>
      <c r="VKW25" s="443"/>
      <c r="VKX25" s="443"/>
      <c r="VKY25" s="443"/>
      <c r="VKZ25" s="443"/>
      <c r="VLA25" s="443"/>
      <c r="VLB25" s="443"/>
      <c r="VLC25" s="443"/>
      <c r="VLD25" s="443"/>
      <c r="VLE25" s="443"/>
      <c r="VLF25" s="443"/>
      <c r="VLG25" s="443"/>
      <c r="VLH25" s="443"/>
      <c r="VLI25" s="443"/>
      <c r="VLJ25" s="443"/>
      <c r="VLK25" s="443"/>
      <c r="VLL25" s="443"/>
      <c r="VLM25" s="443"/>
      <c r="VLN25" s="443"/>
      <c r="VLO25" s="443"/>
      <c r="VLP25" s="443"/>
      <c r="VLQ25" s="443"/>
      <c r="VLR25" s="443"/>
      <c r="VLS25" s="443"/>
      <c r="VLT25" s="443"/>
      <c r="VLU25" s="443"/>
      <c r="VLV25" s="443"/>
      <c r="VLW25" s="443"/>
      <c r="VLX25" s="443"/>
      <c r="VLY25" s="443"/>
      <c r="VLZ25" s="443"/>
      <c r="VMA25" s="443"/>
      <c r="VMB25" s="443"/>
      <c r="VMC25" s="443"/>
      <c r="VMD25" s="443"/>
      <c r="VME25" s="443"/>
      <c r="VMF25" s="443"/>
      <c r="VMG25" s="443"/>
      <c r="VMH25" s="443"/>
      <c r="VMI25" s="443"/>
      <c r="VMJ25" s="443"/>
      <c r="VMK25" s="443"/>
      <c r="VML25" s="443"/>
      <c r="VMM25" s="443"/>
      <c r="VMN25" s="443"/>
      <c r="VMO25" s="443"/>
      <c r="VMP25" s="443"/>
      <c r="VMQ25" s="443"/>
      <c r="VMR25" s="443"/>
      <c r="VMS25" s="443"/>
      <c r="VMT25" s="443"/>
      <c r="VMU25" s="443"/>
      <c r="VMV25" s="443"/>
      <c r="VMW25" s="443"/>
      <c r="VMX25" s="443"/>
      <c r="VMY25" s="443"/>
      <c r="VMZ25" s="443"/>
      <c r="VNA25" s="443"/>
      <c r="VNB25" s="443"/>
      <c r="VNC25" s="443"/>
      <c r="VND25" s="443"/>
      <c r="VNE25" s="443"/>
      <c r="VNF25" s="443"/>
      <c r="VNG25" s="443"/>
      <c r="VNH25" s="443"/>
      <c r="VNI25" s="443"/>
      <c r="VNJ25" s="443"/>
      <c r="VNK25" s="443"/>
      <c r="VNL25" s="443"/>
      <c r="VNM25" s="443"/>
      <c r="VNN25" s="443"/>
      <c r="VNO25" s="443"/>
      <c r="VNP25" s="443"/>
      <c r="VNQ25" s="443"/>
      <c r="VNR25" s="443"/>
      <c r="VNS25" s="443"/>
      <c r="VNT25" s="443"/>
      <c r="VNU25" s="443"/>
      <c r="VNV25" s="443"/>
      <c r="VNW25" s="443"/>
      <c r="VNX25" s="443"/>
      <c r="VNY25" s="443"/>
      <c r="VNZ25" s="443"/>
      <c r="VOA25" s="443"/>
      <c r="VOB25" s="443"/>
      <c r="VOC25" s="443"/>
      <c r="VOD25" s="443"/>
      <c r="VOE25" s="443"/>
      <c r="VOF25" s="443"/>
      <c r="VOG25" s="443"/>
      <c r="VOH25" s="443"/>
      <c r="VOI25" s="443"/>
      <c r="VOJ25" s="443"/>
      <c r="VOK25" s="443"/>
      <c r="VOL25" s="443"/>
      <c r="VOM25" s="443"/>
      <c r="VON25" s="443"/>
      <c r="VOO25" s="443"/>
      <c r="VOP25" s="443"/>
      <c r="VOQ25" s="443"/>
      <c r="VOR25" s="443"/>
      <c r="VOS25" s="443"/>
      <c r="VOT25" s="443"/>
      <c r="VOU25" s="443"/>
      <c r="VOV25" s="443"/>
      <c r="VOW25" s="443"/>
      <c r="VOX25" s="443"/>
      <c r="VOY25" s="443"/>
      <c r="VOZ25" s="443"/>
      <c r="VPA25" s="443"/>
      <c r="VPB25" s="443"/>
      <c r="VPC25" s="443"/>
      <c r="VPD25" s="443"/>
      <c r="VPE25" s="443"/>
      <c r="VPF25" s="443"/>
      <c r="VPG25" s="443"/>
      <c r="VPH25" s="443"/>
      <c r="VPI25" s="443"/>
      <c r="VPJ25" s="443"/>
      <c r="VPK25" s="443"/>
      <c r="VPL25" s="443"/>
      <c r="VPM25" s="443"/>
      <c r="VPN25" s="443"/>
      <c r="VPO25" s="443"/>
      <c r="VPP25" s="443"/>
      <c r="VPQ25" s="443"/>
      <c r="VPR25" s="443"/>
      <c r="VPS25" s="443"/>
      <c r="VPT25" s="443"/>
      <c r="VPU25" s="443"/>
      <c r="VPV25" s="443"/>
      <c r="VPW25" s="443"/>
      <c r="VPX25" s="443"/>
      <c r="VPY25" s="443"/>
      <c r="VPZ25" s="443"/>
      <c r="VQA25" s="443"/>
      <c r="VQB25" s="443"/>
      <c r="VQC25" s="443"/>
      <c r="VQD25" s="443"/>
      <c r="VQE25" s="443"/>
      <c r="VQF25" s="443"/>
      <c r="VQG25" s="443"/>
      <c r="VQH25" s="443"/>
      <c r="VQI25" s="443"/>
      <c r="VQJ25" s="443"/>
      <c r="VQK25" s="443"/>
      <c r="VQL25" s="443"/>
      <c r="VQM25" s="443"/>
      <c r="VQN25" s="443"/>
      <c r="VQO25" s="443"/>
      <c r="VQP25" s="443"/>
      <c r="VQQ25" s="443"/>
      <c r="VQR25" s="443"/>
      <c r="VQS25" s="443"/>
      <c r="VQT25" s="443"/>
      <c r="VQU25" s="443"/>
      <c r="VQV25" s="443"/>
      <c r="VQW25" s="443"/>
      <c r="VQX25" s="443"/>
      <c r="VQY25" s="443"/>
      <c r="VQZ25" s="443"/>
      <c r="VRA25" s="443"/>
      <c r="VRB25" s="443"/>
      <c r="VRC25" s="443"/>
      <c r="VRD25" s="443"/>
      <c r="VRE25" s="443"/>
      <c r="VRF25" s="443"/>
      <c r="VRG25" s="443"/>
      <c r="VRH25" s="443"/>
      <c r="VRI25" s="443"/>
      <c r="VRJ25" s="443"/>
      <c r="VRK25" s="443"/>
      <c r="VRL25" s="443"/>
      <c r="VRM25" s="443"/>
      <c r="VRN25" s="443"/>
      <c r="VRO25" s="443"/>
      <c r="VRP25" s="443"/>
      <c r="VRQ25" s="443"/>
      <c r="VRR25" s="443"/>
      <c r="VRS25" s="443"/>
      <c r="VRT25" s="443"/>
      <c r="VRU25" s="443"/>
      <c r="VRV25" s="443"/>
      <c r="VRW25" s="443"/>
      <c r="VRX25" s="443"/>
      <c r="VRY25" s="443"/>
      <c r="VRZ25" s="443"/>
      <c r="VSA25" s="443"/>
      <c r="VSB25" s="443"/>
      <c r="VSC25" s="443"/>
      <c r="VSD25" s="443"/>
      <c r="VSE25" s="443"/>
      <c r="VSF25" s="443"/>
      <c r="VSG25" s="443"/>
      <c r="VSH25" s="443"/>
      <c r="VSI25" s="443"/>
      <c r="VSJ25" s="443"/>
      <c r="VSK25" s="443"/>
      <c r="VSL25" s="443"/>
      <c r="VSM25" s="443"/>
      <c r="VSN25" s="443"/>
      <c r="VSO25" s="443"/>
      <c r="VSP25" s="443"/>
      <c r="VSQ25" s="443"/>
      <c r="VSR25" s="443"/>
      <c r="VSS25" s="443"/>
      <c r="VST25" s="443"/>
      <c r="VSU25" s="443"/>
      <c r="VSV25" s="443"/>
      <c r="VSW25" s="443"/>
      <c r="VSX25" s="443"/>
      <c r="VSY25" s="443"/>
      <c r="VSZ25" s="443"/>
      <c r="VTA25" s="443"/>
      <c r="VTB25" s="443"/>
      <c r="VTC25" s="443"/>
      <c r="VTD25" s="443"/>
      <c r="VTE25" s="443"/>
      <c r="VTF25" s="443"/>
      <c r="VTG25" s="443"/>
      <c r="VTH25" s="443"/>
      <c r="VTI25" s="443"/>
      <c r="VTJ25" s="443"/>
      <c r="VTK25" s="443"/>
      <c r="VTL25" s="443"/>
      <c r="VTM25" s="443"/>
      <c r="VTN25" s="443"/>
      <c r="VTO25" s="443"/>
      <c r="VTP25" s="443"/>
      <c r="VTQ25" s="443"/>
      <c r="VTR25" s="443"/>
      <c r="VTS25" s="443"/>
      <c r="VTT25" s="443"/>
      <c r="VTU25" s="443"/>
      <c r="VTV25" s="443"/>
      <c r="VTW25" s="443"/>
      <c r="VTX25" s="443"/>
      <c r="VTY25" s="443"/>
      <c r="VTZ25" s="443"/>
      <c r="VUA25" s="443"/>
      <c r="VUB25" s="443"/>
      <c r="VUC25" s="443"/>
      <c r="VUD25" s="443"/>
      <c r="VUE25" s="443"/>
      <c r="VUF25" s="443"/>
      <c r="VUG25" s="443"/>
      <c r="VUH25" s="443"/>
      <c r="VUI25" s="443"/>
      <c r="VUJ25" s="443"/>
      <c r="VUK25" s="443"/>
      <c r="VUL25" s="443"/>
      <c r="VUM25" s="443"/>
      <c r="VUN25" s="443"/>
      <c r="VUO25" s="443"/>
      <c r="VUP25" s="443"/>
      <c r="VUQ25" s="443"/>
      <c r="VUR25" s="443"/>
      <c r="VUS25" s="443"/>
      <c r="VUT25" s="443"/>
      <c r="VUU25" s="443"/>
      <c r="VUV25" s="443"/>
      <c r="VUW25" s="443"/>
      <c r="VUX25" s="443"/>
      <c r="VUY25" s="443"/>
      <c r="VUZ25" s="443"/>
      <c r="VVA25" s="443"/>
      <c r="VVB25" s="443"/>
      <c r="VVC25" s="443"/>
      <c r="VVD25" s="443"/>
      <c r="VVE25" s="443"/>
      <c r="VVF25" s="443"/>
      <c r="VVG25" s="443"/>
      <c r="VVH25" s="443"/>
      <c r="VVI25" s="443"/>
      <c r="VVJ25" s="443"/>
      <c r="VVK25" s="443"/>
      <c r="VVL25" s="443"/>
      <c r="VVM25" s="443"/>
      <c r="VVN25" s="443"/>
      <c r="VVO25" s="443"/>
      <c r="VVP25" s="443"/>
      <c r="VVQ25" s="443"/>
      <c r="VVR25" s="443"/>
      <c r="VVS25" s="443"/>
      <c r="VVT25" s="443"/>
      <c r="VVU25" s="443"/>
      <c r="VVV25" s="443"/>
      <c r="VVW25" s="443"/>
      <c r="VVX25" s="443"/>
      <c r="VVY25" s="443"/>
      <c r="VVZ25" s="443"/>
      <c r="VWA25" s="443"/>
      <c r="VWB25" s="443"/>
      <c r="VWC25" s="443"/>
      <c r="VWD25" s="443"/>
      <c r="VWE25" s="443"/>
      <c r="VWF25" s="443"/>
      <c r="VWG25" s="443"/>
      <c r="VWH25" s="443"/>
      <c r="VWI25" s="443"/>
      <c r="VWJ25" s="443"/>
      <c r="VWK25" s="443"/>
      <c r="VWL25" s="443"/>
      <c r="VWM25" s="443"/>
      <c r="VWN25" s="443"/>
      <c r="VWO25" s="443"/>
      <c r="VWP25" s="443"/>
      <c r="VWQ25" s="443"/>
      <c r="VWR25" s="443"/>
      <c r="VWS25" s="443"/>
      <c r="VWT25" s="443"/>
      <c r="VWU25" s="443"/>
      <c r="VWV25" s="443"/>
      <c r="VWW25" s="443"/>
      <c r="VWX25" s="443"/>
      <c r="VWY25" s="443"/>
      <c r="VWZ25" s="443"/>
      <c r="VXA25" s="443"/>
      <c r="VXB25" s="443"/>
      <c r="VXC25" s="443"/>
      <c r="VXD25" s="443"/>
      <c r="VXE25" s="443"/>
      <c r="VXF25" s="443"/>
      <c r="VXG25" s="443"/>
      <c r="VXH25" s="443"/>
      <c r="VXI25" s="443"/>
      <c r="VXJ25" s="443"/>
      <c r="VXK25" s="443"/>
      <c r="VXL25" s="443"/>
      <c r="VXM25" s="443"/>
      <c r="VXN25" s="443"/>
      <c r="VXO25" s="443"/>
      <c r="VXP25" s="443"/>
      <c r="VXQ25" s="443"/>
      <c r="VXR25" s="443"/>
      <c r="VXS25" s="443"/>
      <c r="VXT25" s="443"/>
      <c r="VXU25" s="443"/>
      <c r="VXV25" s="443"/>
      <c r="VXW25" s="443"/>
      <c r="VXX25" s="443"/>
      <c r="VXY25" s="443"/>
      <c r="VXZ25" s="443"/>
      <c r="VYA25" s="443"/>
      <c r="VYB25" s="443"/>
      <c r="VYC25" s="443"/>
      <c r="VYD25" s="443"/>
      <c r="VYE25" s="443"/>
      <c r="VYF25" s="443"/>
      <c r="VYG25" s="443"/>
      <c r="VYH25" s="443"/>
      <c r="VYI25" s="443"/>
      <c r="VYJ25" s="443"/>
      <c r="VYK25" s="443"/>
      <c r="VYL25" s="443"/>
      <c r="VYM25" s="443"/>
      <c r="VYN25" s="443"/>
      <c r="VYO25" s="443"/>
      <c r="VYP25" s="443"/>
      <c r="VYQ25" s="443"/>
      <c r="VYR25" s="443"/>
      <c r="VYS25" s="443"/>
      <c r="VYT25" s="443"/>
      <c r="VYU25" s="443"/>
      <c r="VYV25" s="443"/>
      <c r="VYW25" s="443"/>
      <c r="VYX25" s="443"/>
      <c r="VYY25" s="443"/>
      <c r="VYZ25" s="443"/>
      <c r="VZA25" s="443"/>
      <c r="VZB25" s="443"/>
      <c r="VZC25" s="443"/>
      <c r="VZD25" s="443"/>
      <c r="VZE25" s="443"/>
      <c r="VZF25" s="443"/>
      <c r="VZG25" s="443"/>
      <c r="VZH25" s="443"/>
      <c r="VZI25" s="443"/>
      <c r="VZJ25" s="443"/>
      <c r="VZK25" s="443"/>
      <c r="VZL25" s="443"/>
      <c r="VZM25" s="443"/>
      <c r="VZN25" s="443"/>
      <c r="VZO25" s="443"/>
      <c r="VZP25" s="443"/>
      <c r="VZQ25" s="443"/>
      <c r="VZR25" s="443"/>
      <c r="VZS25" s="443"/>
      <c r="VZT25" s="443"/>
      <c r="VZU25" s="443"/>
      <c r="VZV25" s="443"/>
      <c r="VZW25" s="443"/>
      <c r="VZX25" s="443"/>
      <c r="VZY25" s="443"/>
      <c r="VZZ25" s="443"/>
      <c r="WAA25" s="443"/>
      <c r="WAB25" s="443"/>
      <c r="WAC25" s="443"/>
      <c r="WAD25" s="443"/>
      <c r="WAE25" s="443"/>
      <c r="WAF25" s="443"/>
      <c r="WAG25" s="443"/>
      <c r="WAH25" s="443"/>
      <c r="WAI25" s="443"/>
      <c r="WAJ25" s="443"/>
      <c r="WAK25" s="443"/>
      <c r="WAL25" s="443"/>
      <c r="WAM25" s="443"/>
      <c r="WAN25" s="443"/>
      <c r="WAO25" s="443"/>
      <c r="WAP25" s="443"/>
      <c r="WAQ25" s="443"/>
      <c r="WAR25" s="443"/>
      <c r="WAS25" s="443"/>
      <c r="WAT25" s="443"/>
      <c r="WAU25" s="443"/>
      <c r="WAV25" s="443"/>
      <c r="WAW25" s="443"/>
      <c r="WAX25" s="443"/>
      <c r="WAY25" s="443"/>
      <c r="WAZ25" s="443"/>
      <c r="WBA25" s="443"/>
      <c r="WBB25" s="443"/>
      <c r="WBC25" s="443"/>
      <c r="WBD25" s="443"/>
      <c r="WBE25" s="443"/>
      <c r="WBF25" s="443"/>
      <c r="WBG25" s="443"/>
      <c r="WBH25" s="443"/>
      <c r="WBI25" s="443"/>
      <c r="WBJ25" s="443"/>
      <c r="WBK25" s="443"/>
      <c r="WBL25" s="443"/>
      <c r="WBM25" s="443"/>
      <c r="WBN25" s="443"/>
      <c r="WBO25" s="443"/>
      <c r="WBP25" s="443"/>
      <c r="WBQ25" s="443"/>
      <c r="WBR25" s="443"/>
      <c r="WBS25" s="443"/>
      <c r="WBT25" s="443"/>
      <c r="WBU25" s="443"/>
      <c r="WBV25" s="443"/>
      <c r="WBW25" s="443"/>
      <c r="WBX25" s="443"/>
      <c r="WBY25" s="443"/>
      <c r="WBZ25" s="443"/>
      <c r="WCA25" s="443"/>
      <c r="WCB25" s="443"/>
      <c r="WCC25" s="443"/>
      <c r="WCD25" s="443"/>
      <c r="WCE25" s="443"/>
      <c r="WCF25" s="443"/>
      <c r="WCG25" s="443"/>
      <c r="WCH25" s="443"/>
      <c r="WCI25" s="443"/>
      <c r="WCJ25" s="443"/>
      <c r="WCK25" s="443"/>
      <c r="WCL25" s="443"/>
      <c r="WCM25" s="443"/>
      <c r="WCN25" s="443"/>
      <c r="WCO25" s="443"/>
      <c r="WCP25" s="443"/>
      <c r="WCQ25" s="443"/>
      <c r="WCR25" s="443"/>
      <c r="WCS25" s="443"/>
      <c r="WCT25" s="443"/>
      <c r="WCU25" s="443"/>
      <c r="WCV25" s="443"/>
      <c r="WCW25" s="443"/>
      <c r="WCX25" s="443"/>
      <c r="WCY25" s="443"/>
      <c r="WCZ25" s="443"/>
      <c r="WDA25" s="443"/>
      <c r="WDB25" s="443"/>
      <c r="WDC25" s="443"/>
      <c r="WDD25" s="443"/>
      <c r="WDE25" s="443"/>
      <c r="WDF25" s="443"/>
      <c r="WDG25" s="443"/>
      <c r="WDH25" s="443"/>
      <c r="WDI25" s="443"/>
      <c r="WDJ25" s="443"/>
      <c r="WDK25" s="443"/>
      <c r="WDL25" s="443"/>
      <c r="WDM25" s="443"/>
      <c r="WDN25" s="443"/>
      <c r="WDO25" s="443"/>
      <c r="WDP25" s="443"/>
      <c r="WDQ25" s="443"/>
      <c r="WDR25" s="443"/>
      <c r="WDS25" s="443"/>
      <c r="WDT25" s="443"/>
      <c r="WDU25" s="443"/>
      <c r="WDV25" s="443"/>
      <c r="WDW25" s="443"/>
      <c r="WDX25" s="443"/>
      <c r="WDY25" s="443"/>
      <c r="WDZ25" s="443"/>
      <c r="WEA25" s="443"/>
      <c r="WEB25" s="443"/>
      <c r="WEC25" s="443"/>
      <c r="WED25" s="443"/>
      <c r="WEE25" s="443"/>
      <c r="WEF25" s="443"/>
      <c r="WEG25" s="443"/>
      <c r="WEH25" s="443"/>
      <c r="WEI25" s="443"/>
      <c r="WEJ25" s="443"/>
      <c r="WEK25" s="443"/>
      <c r="WEL25" s="443"/>
      <c r="WEM25" s="443"/>
      <c r="WEN25" s="443"/>
      <c r="WEO25" s="443"/>
      <c r="WEP25" s="443"/>
      <c r="WEQ25" s="443"/>
      <c r="WER25" s="443"/>
      <c r="WES25" s="443"/>
      <c r="WET25" s="443"/>
      <c r="WEU25" s="443"/>
      <c r="WEV25" s="443"/>
      <c r="WEW25" s="443"/>
      <c r="WEX25" s="443"/>
      <c r="WEY25" s="443"/>
      <c r="WEZ25" s="443"/>
      <c r="WFA25" s="443"/>
      <c r="WFB25" s="443"/>
      <c r="WFC25" s="443"/>
      <c r="WFD25" s="443"/>
      <c r="WFE25" s="443"/>
      <c r="WFF25" s="443"/>
      <c r="WFG25" s="443"/>
      <c r="WFH25" s="443"/>
      <c r="WFI25" s="443"/>
      <c r="WFJ25" s="443"/>
      <c r="WFK25" s="443"/>
      <c r="WFL25" s="443"/>
      <c r="WFM25" s="443"/>
      <c r="WFN25" s="443"/>
      <c r="WFO25" s="443"/>
      <c r="WFP25" s="443"/>
      <c r="WFQ25" s="443"/>
      <c r="WFR25" s="443"/>
      <c r="WFS25" s="443"/>
      <c r="WFT25" s="443"/>
      <c r="WFU25" s="443"/>
      <c r="WFV25" s="443"/>
      <c r="WFW25" s="443"/>
      <c r="WFX25" s="443"/>
      <c r="WFY25" s="443"/>
      <c r="WFZ25" s="443"/>
      <c r="WGA25" s="443"/>
      <c r="WGB25" s="443"/>
      <c r="WGC25" s="443"/>
      <c r="WGD25" s="443"/>
      <c r="WGE25" s="443"/>
      <c r="WGF25" s="443"/>
      <c r="WGG25" s="443"/>
      <c r="WGH25" s="443"/>
      <c r="WGI25" s="443"/>
      <c r="WGJ25" s="443"/>
      <c r="WGK25" s="443"/>
      <c r="WGL25" s="443"/>
      <c r="WGM25" s="443"/>
      <c r="WGN25" s="443"/>
      <c r="WGO25" s="443"/>
      <c r="WGP25" s="443"/>
      <c r="WGQ25" s="443"/>
      <c r="WGR25" s="443"/>
      <c r="WGS25" s="443"/>
      <c r="WGT25" s="443"/>
      <c r="WGU25" s="443"/>
      <c r="WGV25" s="443"/>
      <c r="WGW25" s="443"/>
      <c r="WGX25" s="443"/>
      <c r="WGY25" s="443"/>
      <c r="WGZ25" s="443"/>
      <c r="WHA25" s="443"/>
      <c r="WHB25" s="443"/>
      <c r="WHC25" s="443"/>
      <c r="WHD25" s="443"/>
      <c r="WHE25" s="443"/>
      <c r="WHF25" s="443"/>
      <c r="WHG25" s="443"/>
      <c r="WHH25" s="443"/>
      <c r="WHI25" s="443"/>
      <c r="WHJ25" s="443"/>
      <c r="WHK25" s="443"/>
      <c r="WHL25" s="443"/>
      <c r="WHM25" s="443"/>
      <c r="WHN25" s="443"/>
      <c r="WHO25" s="443"/>
      <c r="WHP25" s="443"/>
      <c r="WHQ25" s="443"/>
      <c r="WHR25" s="443"/>
      <c r="WHS25" s="443"/>
      <c r="WHT25" s="443"/>
      <c r="WHU25" s="443"/>
      <c r="WHV25" s="443"/>
      <c r="WHW25" s="443"/>
      <c r="WHX25" s="443"/>
      <c r="WHY25" s="443"/>
      <c r="WHZ25" s="443"/>
      <c r="WIA25" s="443"/>
      <c r="WIB25" s="443"/>
      <c r="WIC25" s="443"/>
      <c r="WID25" s="443"/>
      <c r="WIE25" s="443"/>
      <c r="WIF25" s="443"/>
      <c r="WIG25" s="443"/>
      <c r="WIH25" s="443"/>
      <c r="WII25" s="443"/>
      <c r="WIJ25" s="443"/>
      <c r="WIK25" s="443"/>
      <c r="WIL25" s="443"/>
      <c r="WIM25" s="443"/>
      <c r="WIN25" s="443"/>
      <c r="WIO25" s="443"/>
      <c r="WIP25" s="443"/>
      <c r="WIQ25" s="443"/>
      <c r="WIR25" s="443"/>
      <c r="WIS25" s="443"/>
      <c r="WIT25" s="443"/>
      <c r="WIU25" s="443"/>
      <c r="WIV25" s="443"/>
      <c r="WIW25" s="443"/>
      <c r="WIX25" s="443"/>
      <c r="WIY25" s="443"/>
      <c r="WIZ25" s="443"/>
      <c r="WJA25" s="443"/>
      <c r="WJB25" s="443"/>
      <c r="WJC25" s="443"/>
      <c r="WJD25" s="443"/>
      <c r="WJE25" s="443"/>
      <c r="WJF25" s="443"/>
      <c r="WJG25" s="443"/>
      <c r="WJH25" s="443"/>
      <c r="WJI25" s="443"/>
      <c r="WJJ25" s="443"/>
      <c r="WJK25" s="443"/>
      <c r="WJL25" s="443"/>
      <c r="WJM25" s="443"/>
      <c r="WJN25" s="443"/>
      <c r="WJO25" s="443"/>
      <c r="WJP25" s="443"/>
      <c r="WJQ25" s="443"/>
      <c r="WJR25" s="443"/>
      <c r="WJS25" s="443"/>
      <c r="WJT25" s="443"/>
      <c r="WJU25" s="443"/>
      <c r="WJV25" s="443"/>
      <c r="WJW25" s="443"/>
      <c r="WJX25" s="443"/>
      <c r="WJY25" s="443"/>
      <c r="WJZ25" s="443"/>
      <c r="WKA25" s="443"/>
      <c r="WKB25" s="443"/>
      <c r="WKC25" s="443"/>
      <c r="WKD25" s="443"/>
      <c r="WKE25" s="443"/>
      <c r="WKF25" s="443"/>
      <c r="WKG25" s="443"/>
      <c r="WKH25" s="443"/>
      <c r="WKI25" s="443"/>
      <c r="WKJ25" s="443"/>
      <c r="WKK25" s="443"/>
      <c r="WKL25" s="443"/>
      <c r="WKM25" s="443"/>
      <c r="WKN25" s="443"/>
      <c r="WKO25" s="443"/>
      <c r="WKP25" s="443"/>
      <c r="WKQ25" s="443"/>
      <c r="WKR25" s="443"/>
      <c r="WKS25" s="443"/>
      <c r="WKT25" s="443"/>
      <c r="WKU25" s="443"/>
      <c r="WKV25" s="443"/>
      <c r="WKW25" s="443"/>
      <c r="WKX25" s="443"/>
      <c r="WKY25" s="443"/>
      <c r="WKZ25" s="443"/>
      <c r="WLA25" s="443"/>
      <c r="WLB25" s="443"/>
      <c r="WLC25" s="443"/>
      <c r="WLD25" s="443"/>
      <c r="WLE25" s="443"/>
      <c r="WLF25" s="443"/>
      <c r="WLG25" s="443"/>
      <c r="WLH25" s="443"/>
      <c r="WLI25" s="443"/>
      <c r="WLJ25" s="443"/>
      <c r="WLK25" s="443"/>
      <c r="WLL25" s="443"/>
      <c r="WLM25" s="443"/>
      <c r="WLN25" s="443"/>
      <c r="WLO25" s="443"/>
      <c r="WLP25" s="443"/>
      <c r="WLQ25" s="443"/>
      <c r="WLR25" s="443"/>
      <c r="WLS25" s="443"/>
      <c r="WLT25" s="443"/>
      <c r="WLU25" s="443"/>
      <c r="WLV25" s="443"/>
      <c r="WLW25" s="443"/>
      <c r="WLX25" s="443"/>
      <c r="WLY25" s="443"/>
      <c r="WLZ25" s="443"/>
      <c r="WMA25" s="443"/>
      <c r="WMB25" s="443"/>
      <c r="WMC25" s="443"/>
      <c r="WMD25" s="443"/>
      <c r="WME25" s="443"/>
      <c r="WMF25" s="443"/>
      <c r="WMG25" s="443"/>
      <c r="WMH25" s="443"/>
      <c r="WMI25" s="443"/>
      <c r="WMJ25" s="443"/>
      <c r="WMK25" s="443"/>
      <c r="WML25" s="443"/>
      <c r="WMM25" s="443"/>
      <c r="WMN25" s="443"/>
      <c r="WMO25" s="443"/>
      <c r="WMP25" s="443"/>
      <c r="WMQ25" s="443"/>
      <c r="WMR25" s="443"/>
      <c r="WMS25" s="443"/>
      <c r="WMT25" s="443"/>
      <c r="WMU25" s="443"/>
      <c r="WMV25" s="443"/>
      <c r="WMW25" s="443"/>
      <c r="WMX25" s="443"/>
      <c r="WMY25" s="443"/>
      <c r="WMZ25" s="443"/>
      <c r="WNA25" s="443"/>
      <c r="WNB25" s="443"/>
      <c r="WNC25" s="443"/>
      <c r="WND25" s="443"/>
      <c r="WNE25" s="443"/>
      <c r="WNF25" s="443"/>
      <c r="WNG25" s="443"/>
      <c r="WNH25" s="443"/>
      <c r="WNI25" s="443"/>
      <c r="WNJ25" s="443"/>
      <c r="WNK25" s="443"/>
      <c r="WNL25" s="443"/>
      <c r="WNM25" s="443"/>
      <c r="WNN25" s="443"/>
      <c r="WNO25" s="443"/>
      <c r="WNP25" s="443"/>
      <c r="WNQ25" s="443"/>
      <c r="WNR25" s="443"/>
      <c r="WNS25" s="443"/>
      <c r="WNT25" s="443"/>
      <c r="WNU25" s="443"/>
      <c r="WNV25" s="443"/>
      <c r="WNW25" s="443"/>
      <c r="WNX25" s="443"/>
      <c r="WNY25" s="443"/>
      <c r="WNZ25" s="443"/>
      <c r="WOA25" s="443"/>
      <c r="WOB25" s="443"/>
      <c r="WOC25" s="443"/>
      <c r="WOD25" s="443"/>
      <c r="WOE25" s="443"/>
      <c r="WOF25" s="443"/>
      <c r="WOG25" s="443"/>
      <c r="WOH25" s="443"/>
      <c r="WOI25" s="443"/>
      <c r="WOJ25" s="443"/>
      <c r="WOK25" s="443"/>
      <c r="WOL25" s="443"/>
      <c r="WOM25" s="443"/>
      <c r="WON25" s="443"/>
      <c r="WOO25" s="443"/>
      <c r="WOP25" s="443"/>
      <c r="WOQ25" s="443"/>
      <c r="WOR25" s="443"/>
      <c r="WOS25" s="443"/>
      <c r="WOT25" s="443"/>
      <c r="WOU25" s="443"/>
      <c r="WOV25" s="443"/>
      <c r="WOW25" s="443"/>
      <c r="WOX25" s="443"/>
      <c r="WOY25" s="443"/>
      <c r="WOZ25" s="443"/>
      <c r="WPA25" s="443"/>
      <c r="WPB25" s="443"/>
      <c r="WPC25" s="443"/>
      <c r="WPD25" s="443"/>
      <c r="WPE25" s="443"/>
      <c r="WPF25" s="443"/>
      <c r="WPG25" s="443"/>
      <c r="WPH25" s="443"/>
      <c r="WPI25" s="443"/>
      <c r="WPJ25" s="443"/>
      <c r="WPK25" s="443"/>
      <c r="WPL25" s="443"/>
      <c r="WPM25" s="443"/>
      <c r="WPN25" s="443"/>
      <c r="WPO25" s="443"/>
      <c r="WPP25" s="443"/>
      <c r="WPQ25" s="443"/>
      <c r="WPR25" s="443"/>
      <c r="WPS25" s="443"/>
      <c r="WPT25" s="443"/>
      <c r="WPU25" s="443"/>
      <c r="WPV25" s="443"/>
      <c r="WPW25" s="443"/>
      <c r="WPX25" s="443"/>
      <c r="WPY25" s="443"/>
      <c r="WPZ25" s="443"/>
      <c r="WQA25" s="443"/>
      <c r="WQB25" s="443"/>
      <c r="WQC25" s="443"/>
      <c r="WQD25" s="443"/>
      <c r="WQE25" s="443"/>
      <c r="WQF25" s="443"/>
      <c r="WQG25" s="443"/>
      <c r="WQH25" s="443"/>
      <c r="WQI25" s="443"/>
      <c r="WQJ25" s="443"/>
      <c r="WQK25" s="443"/>
      <c r="WQL25" s="443"/>
      <c r="WQM25" s="443"/>
      <c r="WQN25" s="443"/>
      <c r="WQO25" s="443"/>
      <c r="WQP25" s="443"/>
      <c r="WQQ25" s="443"/>
      <c r="WQR25" s="443"/>
      <c r="WQS25" s="443"/>
      <c r="WQT25" s="443"/>
      <c r="WQU25" s="443"/>
      <c r="WQV25" s="443"/>
      <c r="WQW25" s="443"/>
      <c r="WQX25" s="443"/>
      <c r="WQY25" s="443"/>
      <c r="WQZ25" s="443"/>
      <c r="WRA25" s="443"/>
      <c r="WRB25" s="443"/>
      <c r="WRC25" s="443"/>
      <c r="WRD25" s="443"/>
      <c r="WRE25" s="443"/>
      <c r="WRF25" s="443"/>
      <c r="WRG25" s="443"/>
      <c r="WRH25" s="443"/>
      <c r="WRI25" s="443"/>
      <c r="WRJ25" s="443"/>
      <c r="WRK25" s="443"/>
      <c r="WRL25" s="443"/>
      <c r="WRM25" s="443"/>
      <c r="WRN25" s="443"/>
      <c r="WRO25" s="443"/>
      <c r="WRP25" s="443"/>
      <c r="WRQ25" s="443"/>
      <c r="WRR25" s="443"/>
      <c r="WRS25" s="443"/>
      <c r="WRT25" s="443"/>
      <c r="WRU25" s="443"/>
      <c r="WRV25" s="443"/>
      <c r="WRW25" s="443"/>
      <c r="WRX25" s="443"/>
      <c r="WRY25" s="443"/>
      <c r="WRZ25" s="443"/>
      <c r="WSA25" s="443"/>
      <c r="WSB25" s="443"/>
      <c r="WSC25" s="443"/>
      <c r="WSD25" s="443"/>
      <c r="WSE25" s="443"/>
      <c r="WSF25" s="443"/>
      <c r="WSG25" s="443"/>
      <c r="WSH25" s="443"/>
      <c r="WSI25" s="443"/>
      <c r="WSJ25" s="443"/>
      <c r="WSK25" s="443"/>
      <c r="WSL25" s="443"/>
      <c r="WSM25" s="443"/>
      <c r="WSN25" s="443"/>
      <c r="WSO25" s="443"/>
      <c r="WSP25" s="443"/>
      <c r="WSQ25" s="443"/>
      <c r="WSR25" s="443"/>
      <c r="WSS25" s="443"/>
      <c r="WST25" s="443"/>
      <c r="WSU25" s="443"/>
      <c r="WSV25" s="443"/>
      <c r="WSW25" s="443"/>
      <c r="WSX25" s="443"/>
      <c r="WSY25" s="443"/>
      <c r="WSZ25" s="443"/>
      <c r="WTA25" s="443"/>
      <c r="WTB25" s="443"/>
      <c r="WTC25" s="443"/>
      <c r="WTD25" s="443"/>
      <c r="WTE25" s="443"/>
      <c r="WTF25" s="443"/>
      <c r="WTG25" s="443"/>
      <c r="WTH25" s="443"/>
      <c r="WTI25" s="443"/>
      <c r="WTJ25" s="443"/>
      <c r="WTK25" s="443"/>
      <c r="WTL25" s="443"/>
      <c r="WTM25" s="443"/>
      <c r="WTN25" s="443"/>
      <c r="WTO25" s="443"/>
      <c r="WTP25" s="443"/>
      <c r="WTQ25" s="443"/>
      <c r="WTR25" s="443"/>
      <c r="WTS25" s="443"/>
      <c r="WTT25" s="443"/>
      <c r="WTU25" s="443"/>
      <c r="WTV25" s="443"/>
      <c r="WTW25" s="443"/>
      <c r="WTX25" s="443"/>
      <c r="WTY25" s="443"/>
      <c r="WTZ25" s="443"/>
      <c r="WUA25" s="443"/>
      <c r="WUB25" s="443"/>
      <c r="WUC25" s="443"/>
      <c r="WUD25" s="443"/>
      <c r="WUE25" s="443"/>
      <c r="WUF25" s="443"/>
      <c r="WUG25" s="443"/>
      <c r="WUH25" s="443"/>
      <c r="WUI25" s="443"/>
      <c r="WUJ25" s="443"/>
      <c r="WUK25" s="443"/>
      <c r="WUL25" s="443"/>
      <c r="WUM25" s="443"/>
      <c r="WUN25" s="443"/>
      <c r="WUO25" s="443"/>
      <c r="WUP25" s="443"/>
      <c r="WUQ25" s="443"/>
      <c r="WUR25" s="443"/>
      <c r="WUS25" s="443"/>
      <c r="WUT25" s="443"/>
      <c r="WUU25" s="443"/>
      <c r="WUV25" s="443"/>
      <c r="WUW25" s="443"/>
      <c r="WUX25" s="443"/>
      <c r="WUY25" s="443"/>
      <c r="WUZ25" s="443"/>
      <c r="WVA25" s="443"/>
      <c r="WVB25" s="443"/>
      <c r="WVC25" s="443"/>
      <c r="WVD25" s="443"/>
      <c r="WVE25" s="443"/>
      <c r="WVF25" s="443"/>
      <c r="WVG25" s="443"/>
      <c r="WVH25" s="443"/>
      <c r="WVI25" s="443"/>
      <c r="WVJ25" s="443"/>
      <c r="WVK25" s="443"/>
      <c r="WVL25" s="443"/>
      <c r="WVM25" s="443"/>
      <c r="WVN25" s="443"/>
      <c r="WVO25" s="443"/>
      <c r="WVP25" s="443"/>
      <c r="WVQ25" s="443"/>
      <c r="WVR25" s="443"/>
      <c r="WVS25" s="443"/>
      <c r="WVT25" s="443"/>
      <c r="WVU25" s="443"/>
      <c r="WVV25" s="443"/>
      <c r="WVW25" s="443"/>
      <c r="WVX25" s="443"/>
      <c r="WVY25" s="443"/>
      <c r="WVZ25" s="443"/>
      <c r="WWA25" s="443"/>
      <c r="WWB25" s="443"/>
      <c r="WWC25" s="443"/>
      <c r="WWD25" s="443"/>
      <c r="WWE25" s="443"/>
      <c r="WWF25" s="443"/>
      <c r="WWG25" s="443"/>
      <c r="WWH25" s="443"/>
      <c r="WWI25" s="443"/>
      <c r="WWJ25" s="443"/>
      <c r="WWK25" s="443"/>
      <c r="WWL25" s="443"/>
      <c r="WWM25" s="443"/>
      <c r="WWN25" s="443"/>
      <c r="WWO25" s="443"/>
      <c r="WWP25" s="443"/>
      <c r="WWQ25" s="443"/>
      <c r="WWR25" s="443"/>
      <c r="WWS25" s="443"/>
      <c r="WWT25" s="443"/>
      <c r="WWU25" s="443"/>
      <c r="WWV25" s="443"/>
      <c r="WWW25" s="443"/>
      <c r="WWX25" s="443"/>
      <c r="WWY25" s="443"/>
      <c r="WWZ25" s="443"/>
      <c r="WXA25" s="443"/>
      <c r="WXB25" s="443"/>
      <c r="WXC25" s="443"/>
      <c r="WXD25" s="443"/>
      <c r="WXE25" s="443"/>
      <c r="WXF25" s="443"/>
      <c r="WXG25" s="443"/>
      <c r="WXH25" s="443"/>
      <c r="WXI25" s="443"/>
      <c r="WXJ25" s="443"/>
      <c r="WXK25" s="443"/>
      <c r="WXL25" s="443"/>
      <c r="WXM25" s="443"/>
      <c r="WXN25" s="443"/>
      <c r="WXO25" s="443"/>
      <c r="WXP25" s="443"/>
      <c r="WXQ25" s="443"/>
      <c r="WXR25" s="443"/>
      <c r="WXS25" s="443"/>
      <c r="WXT25" s="443"/>
      <c r="WXU25" s="443"/>
      <c r="WXV25" s="443"/>
      <c r="WXW25" s="443"/>
      <c r="WXX25" s="443"/>
      <c r="WXY25" s="443"/>
      <c r="WXZ25" s="443"/>
      <c r="WYA25" s="443"/>
      <c r="WYB25" s="443"/>
      <c r="WYC25" s="443"/>
      <c r="WYD25" s="443"/>
      <c r="WYE25" s="443"/>
      <c r="WYF25" s="443"/>
      <c r="WYG25" s="443"/>
      <c r="WYH25" s="443"/>
      <c r="WYI25" s="443"/>
      <c r="WYJ25" s="443"/>
      <c r="WYK25" s="443"/>
      <c r="WYL25" s="443"/>
      <c r="WYM25" s="443"/>
      <c r="WYN25" s="443"/>
      <c r="WYO25" s="443"/>
      <c r="WYP25" s="443"/>
      <c r="WYQ25" s="443"/>
      <c r="WYR25" s="443"/>
      <c r="WYS25" s="443"/>
      <c r="WYT25" s="443"/>
      <c r="WYU25" s="443"/>
      <c r="WYV25" s="443"/>
      <c r="WYW25" s="443"/>
      <c r="WYX25" s="443"/>
      <c r="WYY25" s="443"/>
      <c r="WYZ25" s="443"/>
      <c r="WZA25" s="443"/>
      <c r="WZB25" s="443"/>
      <c r="WZC25" s="443"/>
      <c r="WZD25" s="443"/>
      <c r="WZE25" s="443"/>
      <c r="WZF25" s="443"/>
      <c r="WZG25" s="443"/>
      <c r="WZH25" s="443"/>
      <c r="WZI25" s="443"/>
      <c r="WZJ25" s="443"/>
      <c r="WZK25" s="443"/>
      <c r="WZL25" s="443"/>
      <c r="WZM25" s="443"/>
      <c r="WZN25" s="443"/>
      <c r="WZO25" s="443"/>
      <c r="WZP25" s="443"/>
      <c r="WZQ25" s="443"/>
      <c r="WZR25" s="443"/>
      <c r="WZS25" s="443"/>
      <c r="WZT25" s="443"/>
      <c r="WZU25" s="443"/>
      <c r="WZV25" s="443"/>
      <c r="WZW25" s="443"/>
      <c r="WZX25" s="443"/>
      <c r="WZY25" s="443"/>
      <c r="WZZ25" s="443"/>
      <c r="XAA25" s="443"/>
      <c r="XAB25" s="443"/>
      <c r="XAC25" s="443"/>
      <c r="XAD25" s="443"/>
      <c r="XAE25" s="443"/>
      <c r="XAF25" s="443"/>
      <c r="XAG25" s="443"/>
      <c r="XAH25" s="443"/>
      <c r="XAI25" s="443"/>
      <c r="XAJ25" s="443"/>
      <c r="XAK25" s="443"/>
      <c r="XAL25" s="443"/>
      <c r="XAM25" s="443"/>
      <c r="XAN25" s="443"/>
      <c r="XAO25" s="443"/>
      <c r="XAP25" s="443"/>
      <c r="XAQ25" s="443"/>
      <c r="XAR25" s="443"/>
      <c r="XAS25" s="443"/>
      <c r="XAT25" s="443"/>
      <c r="XAU25" s="443"/>
      <c r="XAV25" s="443"/>
      <c r="XAW25" s="443"/>
      <c r="XAX25" s="443"/>
      <c r="XAY25" s="443"/>
      <c r="XAZ25" s="443"/>
      <c r="XBA25" s="443"/>
      <c r="XBB25" s="443"/>
      <c r="XBC25" s="443"/>
      <c r="XBD25" s="443"/>
      <c r="XBE25" s="443"/>
      <c r="XBF25" s="443"/>
      <c r="XBG25" s="443"/>
      <c r="XBH25" s="443"/>
      <c r="XBI25" s="443"/>
      <c r="XBJ25" s="443"/>
      <c r="XBK25" s="443"/>
      <c r="XBL25" s="443"/>
      <c r="XBM25" s="443"/>
      <c r="XBN25" s="443"/>
      <c r="XBO25" s="443"/>
      <c r="XBP25" s="443"/>
      <c r="XBQ25" s="443"/>
      <c r="XBR25" s="443"/>
      <c r="XBS25" s="443"/>
      <c r="XBT25" s="443"/>
      <c r="XBU25" s="443"/>
      <c r="XBV25" s="443"/>
      <c r="XBW25" s="443"/>
      <c r="XBX25" s="443"/>
      <c r="XBY25" s="443"/>
      <c r="XBZ25" s="443"/>
      <c r="XCA25" s="443"/>
      <c r="XCB25" s="443"/>
      <c r="XCC25" s="443"/>
      <c r="XCD25" s="443"/>
      <c r="XCE25" s="443"/>
      <c r="XCF25" s="443"/>
      <c r="XCG25" s="443"/>
      <c r="XCH25" s="443"/>
      <c r="XCI25" s="443"/>
      <c r="XCJ25" s="443"/>
      <c r="XCK25" s="443"/>
      <c r="XCL25" s="443"/>
      <c r="XCM25" s="443"/>
      <c r="XCN25" s="443"/>
      <c r="XCO25" s="443"/>
      <c r="XCP25" s="443"/>
      <c r="XCQ25" s="443"/>
      <c r="XCR25" s="443"/>
      <c r="XCS25" s="443"/>
      <c r="XCT25" s="443"/>
      <c r="XCU25" s="443"/>
      <c r="XCV25" s="443"/>
      <c r="XCW25" s="443"/>
      <c r="XCX25" s="443"/>
      <c r="XCY25" s="443"/>
      <c r="XCZ25" s="443"/>
      <c r="XDA25" s="443"/>
      <c r="XDB25" s="443"/>
      <c r="XDC25" s="443"/>
      <c r="XDD25" s="443"/>
      <c r="XDE25" s="443"/>
      <c r="XDF25" s="443"/>
      <c r="XDG25" s="443"/>
      <c r="XDH25" s="443"/>
      <c r="XDI25" s="443"/>
      <c r="XDJ25" s="443"/>
      <c r="XDK25" s="443"/>
      <c r="XDL25" s="443"/>
      <c r="XDM25" s="443"/>
      <c r="XDN25" s="443"/>
      <c r="XDO25" s="443"/>
      <c r="XDP25" s="443"/>
      <c r="XDQ25" s="443"/>
      <c r="XDR25" s="443"/>
      <c r="XDS25" s="443"/>
      <c r="XDT25" s="443"/>
      <c r="XDU25" s="443"/>
      <c r="XDV25" s="443"/>
      <c r="XDW25" s="443"/>
      <c r="XDX25" s="443"/>
      <c r="XDY25" s="443"/>
      <c r="XDZ25" s="443"/>
      <c r="XEA25" s="443"/>
      <c r="XEB25" s="443"/>
      <c r="XEC25" s="443"/>
      <c r="XED25" s="443"/>
      <c r="XEE25" s="443"/>
      <c r="XEF25" s="443"/>
      <c r="XEG25" s="443"/>
      <c r="XEH25" s="443"/>
      <c r="XEI25" s="443"/>
      <c r="XEJ25" s="443"/>
      <c r="XEK25" s="443"/>
      <c r="XEL25" s="443"/>
      <c r="XEM25" s="443"/>
      <c r="XEN25" s="443"/>
      <c r="XEO25" s="443"/>
      <c r="XEP25" s="443"/>
      <c r="XEQ25" s="443"/>
      <c r="XER25" s="443"/>
      <c r="XES25" s="443"/>
      <c r="XET25" s="443"/>
      <c r="XEU25" s="443"/>
      <c r="XEV25" s="443"/>
      <c r="XEW25" s="443"/>
      <c r="XEX25" s="443"/>
      <c r="XEY25" s="443"/>
      <c r="XEZ25" s="443"/>
      <c r="XFA25" s="443"/>
      <c r="XFB25" s="443"/>
      <c r="XFC25" s="443"/>
      <c r="XFD25" s="443"/>
    </row>
    <row r="26" spans="1:16384" ht="45" customHeight="1" x14ac:dyDescent="0.35">
      <c r="A26" s="443" t="s">
        <v>491</v>
      </c>
      <c r="B26" s="443"/>
      <c r="C26" s="443"/>
      <c r="D26" s="443"/>
      <c r="E26" s="443"/>
      <c r="F26" s="443"/>
      <c r="G26" s="112"/>
      <c r="H26" s="112"/>
      <c r="I26" s="112"/>
      <c r="J26" s="112"/>
    </row>
    <row r="27" spans="1:16384" ht="21.5" x14ac:dyDescent="0.35">
      <c r="A27" s="113" t="s">
        <v>408</v>
      </c>
      <c r="B27" s="45"/>
    </row>
    <row r="28" spans="1:16384" ht="21.5" x14ac:dyDescent="0.35">
      <c r="A28" s="113" t="s">
        <v>409</v>
      </c>
      <c r="B28" s="45"/>
    </row>
    <row r="29" spans="1:16384" x14ac:dyDescent="0.35">
      <c r="B29" s="45"/>
    </row>
    <row r="30" spans="1:16384" x14ac:dyDescent="0.35">
      <c r="B30" s="45"/>
    </row>
    <row r="31" spans="1:16384" x14ac:dyDescent="0.35">
      <c r="B31" s="45"/>
    </row>
    <row r="32" spans="1:16384" x14ac:dyDescent="0.35">
      <c r="B32" s="45"/>
    </row>
  </sheetData>
  <mergeCells count="2740">
    <mergeCell ref="XEI25:XEN25"/>
    <mergeCell ref="XEO25:XET25"/>
    <mergeCell ref="XEU25:XEZ25"/>
    <mergeCell ref="XFA25:XFD25"/>
    <mergeCell ref="A26:F26"/>
    <mergeCell ref="XDE25:XDJ25"/>
    <mergeCell ref="XDK25:XDP25"/>
    <mergeCell ref="XDQ25:XDV25"/>
    <mergeCell ref="XDW25:XEB25"/>
    <mergeCell ref="XEC25:XEH25"/>
    <mergeCell ref="XCA25:XCF25"/>
    <mergeCell ref="XCG25:XCL25"/>
    <mergeCell ref="XCM25:XCR25"/>
    <mergeCell ref="XCS25:XCX25"/>
    <mergeCell ref="XCY25:XDD25"/>
    <mergeCell ref="XAW25:XBB25"/>
    <mergeCell ref="XBC25:XBH25"/>
    <mergeCell ref="XBI25:XBN25"/>
    <mergeCell ref="XBO25:XBT25"/>
    <mergeCell ref="XBU25:XBZ25"/>
    <mergeCell ref="WZS25:WZX25"/>
    <mergeCell ref="WZY25:XAD25"/>
    <mergeCell ref="XAE25:XAJ25"/>
    <mergeCell ref="XAK25:XAP25"/>
    <mergeCell ref="XAQ25:XAV25"/>
    <mergeCell ref="WYO25:WYT25"/>
    <mergeCell ref="WYU25:WYZ25"/>
    <mergeCell ref="WZA25:WZF25"/>
    <mergeCell ref="WZG25:WZL25"/>
    <mergeCell ref="WZM25:WZR25"/>
    <mergeCell ref="WXK25:WXP25"/>
    <mergeCell ref="WXQ25:WXV25"/>
    <mergeCell ref="WXW25:WYB25"/>
    <mergeCell ref="WYC25:WYH25"/>
    <mergeCell ref="WYI25:WYN25"/>
    <mergeCell ref="WWG25:WWL25"/>
    <mergeCell ref="WWM25:WWR25"/>
    <mergeCell ref="WWS25:WWX25"/>
    <mergeCell ref="WWY25:WXD25"/>
    <mergeCell ref="WXE25:WXJ25"/>
    <mergeCell ref="WVC25:WVH25"/>
    <mergeCell ref="WVI25:WVN25"/>
    <mergeCell ref="WVO25:WVT25"/>
    <mergeCell ref="WVU25:WVZ25"/>
    <mergeCell ref="WWA25:WWF25"/>
    <mergeCell ref="WTY25:WUD25"/>
    <mergeCell ref="WUE25:WUJ25"/>
    <mergeCell ref="WUK25:WUP25"/>
    <mergeCell ref="WUQ25:WUV25"/>
    <mergeCell ref="WUW25:WVB25"/>
    <mergeCell ref="WSU25:WSZ25"/>
    <mergeCell ref="WTA25:WTF25"/>
    <mergeCell ref="WTG25:WTL25"/>
    <mergeCell ref="WTM25:WTR25"/>
    <mergeCell ref="WTS25:WTX25"/>
    <mergeCell ref="WRQ25:WRV25"/>
    <mergeCell ref="WRW25:WSB25"/>
    <mergeCell ref="WSC25:WSH25"/>
    <mergeCell ref="WSI25:WSN25"/>
    <mergeCell ref="WSO25:WST25"/>
    <mergeCell ref="WQM25:WQR25"/>
    <mergeCell ref="WQS25:WQX25"/>
    <mergeCell ref="WQY25:WRD25"/>
    <mergeCell ref="WRE25:WRJ25"/>
    <mergeCell ref="WRK25:WRP25"/>
    <mergeCell ref="WPI25:WPN25"/>
    <mergeCell ref="WPO25:WPT25"/>
    <mergeCell ref="WPU25:WPZ25"/>
    <mergeCell ref="WQA25:WQF25"/>
    <mergeCell ref="WQG25:WQL25"/>
    <mergeCell ref="WOE25:WOJ25"/>
    <mergeCell ref="WOK25:WOP25"/>
    <mergeCell ref="WOQ25:WOV25"/>
    <mergeCell ref="WOW25:WPB25"/>
    <mergeCell ref="WPC25:WPH25"/>
    <mergeCell ref="WNA25:WNF25"/>
    <mergeCell ref="WNG25:WNL25"/>
    <mergeCell ref="WNM25:WNR25"/>
    <mergeCell ref="WNS25:WNX25"/>
    <mergeCell ref="WNY25:WOD25"/>
    <mergeCell ref="WLW25:WMB25"/>
    <mergeCell ref="WMC25:WMH25"/>
    <mergeCell ref="WMI25:WMN25"/>
    <mergeCell ref="WMO25:WMT25"/>
    <mergeCell ref="WMU25:WMZ25"/>
    <mergeCell ref="WKS25:WKX25"/>
    <mergeCell ref="WKY25:WLD25"/>
    <mergeCell ref="WLE25:WLJ25"/>
    <mergeCell ref="WLK25:WLP25"/>
    <mergeCell ref="WLQ25:WLV25"/>
    <mergeCell ref="WJO25:WJT25"/>
    <mergeCell ref="WJU25:WJZ25"/>
    <mergeCell ref="WKA25:WKF25"/>
    <mergeCell ref="WKG25:WKL25"/>
    <mergeCell ref="WKM25:WKR25"/>
    <mergeCell ref="WIK25:WIP25"/>
    <mergeCell ref="WIQ25:WIV25"/>
    <mergeCell ref="WIW25:WJB25"/>
    <mergeCell ref="WJC25:WJH25"/>
    <mergeCell ref="WJI25:WJN25"/>
    <mergeCell ref="WHG25:WHL25"/>
    <mergeCell ref="WHM25:WHR25"/>
    <mergeCell ref="WHS25:WHX25"/>
    <mergeCell ref="WHY25:WID25"/>
    <mergeCell ref="WIE25:WIJ25"/>
    <mergeCell ref="WGC25:WGH25"/>
    <mergeCell ref="WGI25:WGN25"/>
    <mergeCell ref="WGO25:WGT25"/>
    <mergeCell ref="WGU25:WGZ25"/>
    <mergeCell ref="WHA25:WHF25"/>
    <mergeCell ref="WEY25:WFD25"/>
    <mergeCell ref="WFE25:WFJ25"/>
    <mergeCell ref="WFK25:WFP25"/>
    <mergeCell ref="WFQ25:WFV25"/>
    <mergeCell ref="WFW25:WGB25"/>
    <mergeCell ref="WDU25:WDZ25"/>
    <mergeCell ref="WEA25:WEF25"/>
    <mergeCell ref="WEG25:WEL25"/>
    <mergeCell ref="WEM25:WER25"/>
    <mergeCell ref="WES25:WEX25"/>
    <mergeCell ref="WCQ25:WCV25"/>
    <mergeCell ref="WCW25:WDB25"/>
    <mergeCell ref="WDC25:WDH25"/>
    <mergeCell ref="WDI25:WDN25"/>
    <mergeCell ref="WDO25:WDT25"/>
    <mergeCell ref="WBM25:WBR25"/>
    <mergeCell ref="WBS25:WBX25"/>
    <mergeCell ref="WBY25:WCD25"/>
    <mergeCell ref="WCE25:WCJ25"/>
    <mergeCell ref="WCK25:WCP25"/>
    <mergeCell ref="WAI25:WAN25"/>
    <mergeCell ref="WAO25:WAT25"/>
    <mergeCell ref="WAU25:WAZ25"/>
    <mergeCell ref="WBA25:WBF25"/>
    <mergeCell ref="WBG25:WBL25"/>
    <mergeCell ref="VZE25:VZJ25"/>
    <mergeCell ref="VZK25:VZP25"/>
    <mergeCell ref="VZQ25:VZV25"/>
    <mergeCell ref="VZW25:WAB25"/>
    <mergeCell ref="WAC25:WAH25"/>
    <mergeCell ref="VYA25:VYF25"/>
    <mergeCell ref="VYG25:VYL25"/>
    <mergeCell ref="VYM25:VYR25"/>
    <mergeCell ref="VYS25:VYX25"/>
    <mergeCell ref="VYY25:VZD25"/>
    <mergeCell ref="VWW25:VXB25"/>
    <mergeCell ref="VXC25:VXH25"/>
    <mergeCell ref="VXI25:VXN25"/>
    <mergeCell ref="VXO25:VXT25"/>
    <mergeCell ref="VXU25:VXZ25"/>
    <mergeCell ref="VVS25:VVX25"/>
    <mergeCell ref="VVY25:VWD25"/>
    <mergeCell ref="VWE25:VWJ25"/>
    <mergeCell ref="VWK25:VWP25"/>
    <mergeCell ref="VWQ25:VWV25"/>
    <mergeCell ref="VUO25:VUT25"/>
    <mergeCell ref="VUU25:VUZ25"/>
    <mergeCell ref="VVA25:VVF25"/>
    <mergeCell ref="VVG25:VVL25"/>
    <mergeCell ref="VVM25:VVR25"/>
    <mergeCell ref="VTK25:VTP25"/>
    <mergeCell ref="VTQ25:VTV25"/>
    <mergeCell ref="VTW25:VUB25"/>
    <mergeCell ref="VUC25:VUH25"/>
    <mergeCell ref="VUI25:VUN25"/>
    <mergeCell ref="VSG25:VSL25"/>
    <mergeCell ref="VSM25:VSR25"/>
    <mergeCell ref="VSS25:VSX25"/>
    <mergeCell ref="VSY25:VTD25"/>
    <mergeCell ref="VTE25:VTJ25"/>
    <mergeCell ref="VRC25:VRH25"/>
    <mergeCell ref="VRI25:VRN25"/>
    <mergeCell ref="VRO25:VRT25"/>
    <mergeCell ref="VRU25:VRZ25"/>
    <mergeCell ref="VSA25:VSF25"/>
    <mergeCell ref="VPY25:VQD25"/>
    <mergeCell ref="VQE25:VQJ25"/>
    <mergeCell ref="VQK25:VQP25"/>
    <mergeCell ref="VQQ25:VQV25"/>
    <mergeCell ref="VQW25:VRB25"/>
    <mergeCell ref="VOU25:VOZ25"/>
    <mergeCell ref="VPA25:VPF25"/>
    <mergeCell ref="VPG25:VPL25"/>
    <mergeCell ref="VPM25:VPR25"/>
    <mergeCell ref="VPS25:VPX25"/>
    <mergeCell ref="VNQ25:VNV25"/>
    <mergeCell ref="VNW25:VOB25"/>
    <mergeCell ref="VOC25:VOH25"/>
    <mergeCell ref="VOI25:VON25"/>
    <mergeCell ref="VOO25:VOT25"/>
    <mergeCell ref="VMM25:VMR25"/>
    <mergeCell ref="VMS25:VMX25"/>
    <mergeCell ref="VMY25:VND25"/>
    <mergeCell ref="VNE25:VNJ25"/>
    <mergeCell ref="VNK25:VNP25"/>
    <mergeCell ref="VLI25:VLN25"/>
    <mergeCell ref="VLO25:VLT25"/>
    <mergeCell ref="VLU25:VLZ25"/>
    <mergeCell ref="VMA25:VMF25"/>
    <mergeCell ref="VMG25:VML25"/>
    <mergeCell ref="VKE25:VKJ25"/>
    <mergeCell ref="VKK25:VKP25"/>
    <mergeCell ref="VKQ25:VKV25"/>
    <mergeCell ref="VKW25:VLB25"/>
    <mergeCell ref="VLC25:VLH25"/>
    <mergeCell ref="VJA25:VJF25"/>
    <mergeCell ref="VJG25:VJL25"/>
    <mergeCell ref="VJM25:VJR25"/>
    <mergeCell ref="VJS25:VJX25"/>
    <mergeCell ref="VJY25:VKD25"/>
    <mergeCell ref="VHW25:VIB25"/>
    <mergeCell ref="VIC25:VIH25"/>
    <mergeCell ref="VII25:VIN25"/>
    <mergeCell ref="VIO25:VIT25"/>
    <mergeCell ref="VIU25:VIZ25"/>
    <mergeCell ref="VGS25:VGX25"/>
    <mergeCell ref="VGY25:VHD25"/>
    <mergeCell ref="VHE25:VHJ25"/>
    <mergeCell ref="VHK25:VHP25"/>
    <mergeCell ref="VHQ25:VHV25"/>
    <mergeCell ref="VFO25:VFT25"/>
    <mergeCell ref="VFU25:VFZ25"/>
    <mergeCell ref="VGA25:VGF25"/>
    <mergeCell ref="VGG25:VGL25"/>
    <mergeCell ref="VGM25:VGR25"/>
    <mergeCell ref="VEK25:VEP25"/>
    <mergeCell ref="VEQ25:VEV25"/>
    <mergeCell ref="VEW25:VFB25"/>
    <mergeCell ref="VFC25:VFH25"/>
    <mergeCell ref="VFI25:VFN25"/>
    <mergeCell ref="VDG25:VDL25"/>
    <mergeCell ref="VDM25:VDR25"/>
    <mergeCell ref="VDS25:VDX25"/>
    <mergeCell ref="VDY25:VED25"/>
    <mergeCell ref="VEE25:VEJ25"/>
    <mergeCell ref="VCC25:VCH25"/>
    <mergeCell ref="VCI25:VCN25"/>
    <mergeCell ref="VCO25:VCT25"/>
    <mergeCell ref="VCU25:VCZ25"/>
    <mergeCell ref="VDA25:VDF25"/>
    <mergeCell ref="VAY25:VBD25"/>
    <mergeCell ref="VBE25:VBJ25"/>
    <mergeCell ref="VBK25:VBP25"/>
    <mergeCell ref="VBQ25:VBV25"/>
    <mergeCell ref="VBW25:VCB25"/>
    <mergeCell ref="UZU25:UZZ25"/>
    <mergeCell ref="VAA25:VAF25"/>
    <mergeCell ref="VAG25:VAL25"/>
    <mergeCell ref="VAM25:VAR25"/>
    <mergeCell ref="VAS25:VAX25"/>
    <mergeCell ref="UYQ25:UYV25"/>
    <mergeCell ref="UYW25:UZB25"/>
    <mergeCell ref="UZC25:UZH25"/>
    <mergeCell ref="UZI25:UZN25"/>
    <mergeCell ref="UZO25:UZT25"/>
    <mergeCell ref="UXM25:UXR25"/>
    <mergeCell ref="UXS25:UXX25"/>
    <mergeCell ref="UXY25:UYD25"/>
    <mergeCell ref="UYE25:UYJ25"/>
    <mergeCell ref="UYK25:UYP25"/>
    <mergeCell ref="UWI25:UWN25"/>
    <mergeCell ref="UWO25:UWT25"/>
    <mergeCell ref="UWU25:UWZ25"/>
    <mergeCell ref="UXA25:UXF25"/>
    <mergeCell ref="UXG25:UXL25"/>
    <mergeCell ref="UVE25:UVJ25"/>
    <mergeCell ref="UVK25:UVP25"/>
    <mergeCell ref="UVQ25:UVV25"/>
    <mergeCell ref="UVW25:UWB25"/>
    <mergeCell ref="UWC25:UWH25"/>
    <mergeCell ref="UUA25:UUF25"/>
    <mergeCell ref="UUG25:UUL25"/>
    <mergeCell ref="UUM25:UUR25"/>
    <mergeCell ref="UUS25:UUX25"/>
    <mergeCell ref="UUY25:UVD25"/>
    <mergeCell ref="USW25:UTB25"/>
    <mergeCell ref="UTC25:UTH25"/>
    <mergeCell ref="UTI25:UTN25"/>
    <mergeCell ref="UTO25:UTT25"/>
    <mergeCell ref="UTU25:UTZ25"/>
    <mergeCell ref="URS25:URX25"/>
    <mergeCell ref="URY25:USD25"/>
    <mergeCell ref="USE25:USJ25"/>
    <mergeCell ref="USK25:USP25"/>
    <mergeCell ref="USQ25:USV25"/>
    <mergeCell ref="UQO25:UQT25"/>
    <mergeCell ref="UQU25:UQZ25"/>
    <mergeCell ref="URA25:URF25"/>
    <mergeCell ref="URG25:URL25"/>
    <mergeCell ref="URM25:URR25"/>
    <mergeCell ref="UPK25:UPP25"/>
    <mergeCell ref="UPQ25:UPV25"/>
    <mergeCell ref="UPW25:UQB25"/>
    <mergeCell ref="UQC25:UQH25"/>
    <mergeCell ref="UQI25:UQN25"/>
    <mergeCell ref="UOG25:UOL25"/>
    <mergeCell ref="UOM25:UOR25"/>
    <mergeCell ref="UOS25:UOX25"/>
    <mergeCell ref="UOY25:UPD25"/>
    <mergeCell ref="UPE25:UPJ25"/>
    <mergeCell ref="UNC25:UNH25"/>
    <mergeCell ref="UNI25:UNN25"/>
    <mergeCell ref="UNO25:UNT25"/>
    <mergeCell ref="UNU25:UNZ25"/>
    <mergeCell ref="UOA25:UOF25"/>
    <mergeCell ref="ULY25:UMD25"/>
    <mergeCell ref="UME25:UMJ25"/>
    <mergeCell ref="UMK25:UMP25"/>
    <mergeCell ref="UMQ25:UMV25"/>
    <mergeCell ref="UMW25:UNB25"/>
    <mergeCell ref="UKU25:UKZ25"/>
    <mergeCell ref="ULA25:ULF25"/>
    <mergeCell ref="ULG25:ULL25"/>
    <mergeCell ref="ULM25:ULR25"/>
    <mergeCell ref="ULS25:ULX25"/>
    <mergeCell ref="UJQ25:UJV25"/>
    <mergeCell ref="UJW25:UKB25"/>
    <mergeCell ref="UKC25:UKH25"/>
    <mergeCell ref="UKI25:UKN25"/>
    <mergeCell ref="UKO25:UKT25"/>
    <mergeCell ref="UIM25:UIR25"/>
    <mergeCell ref="UIS25:UIX25"/>
    <mergeCell ref="UIY25:UJD25"/>
    <mergeCell ref="UJE25:UJJ25"/>
    <mergeCell ref="UJK25:UJP25"/>
    <mergeCell ref="UHI25:UHN25"/>
    <mergeCell ref="UHO25:UHT25"/>
    <mergeCell ref="UHU25:UHZ25"/>
    <mergeCell ref="UIA25:UIF25"/>
    <mergeCell ref="UIG25:UIL25"/>
    <mergeCell ref="UGE25:UGJ25"/>
    <mergeCell ref="UGK25:UGP25"/>
    <mergeCell ref="UGQ25:UGV25"/>
    <mergeCell ref="UGW25:UHB25"/>
    <mergeCell ref="UHC25:UHH25"/>
    <mergeCell ref="UFA25:UFF25"/>
    <mergeCell ref="UFG25:UFL25"/>
    <mergeCell ref="UFM25:UFR25"/>
    <mergeCell ref="UFS25:UFX25"/>
    <mergeCell ref="UFY25:UGD25"/>
    <mergeCell ref="UDW25:UEB25"/>
    <mergeCell ref="UEC25:UEH25"/>
    <mergeCell ref="UEI25:UEN25"/>
    <mergeCell ref="UEO25:UET25"/>
    <mergeCell ref="UEU25:UEZ25"/>
    <mergeCell ref="UCS25:UCX25"/>
    <mergeCell ref="UCY25:UDD25"/>
    <mergeCell ref="UDE25:UDJ25"/>
    <mergeCell ref="UDK25:UDP25"/>
    <mergeCell ref="UDQ25:UDV25"/>
    <mergeCell ref="UBO25:UBT25"/>
    <mergeCell ref="UBU25:UBZ25"/>
    <mergeCell ref="UCA25:UCF25"/>
    <mergeCell ref="UCG25:UCL25"/>
    <mergeCell ref="UCM25:UCR25"/>
    <mergeCell ref="UAK25:UAP25"/>
    <mergeCell ref="UAQ25:UAV25"/>
    <mergeCell ref="UAW25:UBB25"/>
    <mergeCell ref="UBC25:UBH25"/>
    <mergeCell ref="UBI25:UBN25"/>
    <mergeCell ref="TZG25:TZL25"/>
    <mergeCell ref="TZM25:TZR25"/>
    <mergeCell ref="TZS25:TZX25"/>
    <mergeCell ref="TZY25:UAD25"/>
    <mergeCell ref="UAE25:UAJ25"/>
    <mergeCell ref="TYC25:TYH25"/>
    <mergeCell ref="TYI25:TYN25"/>
    <mergeCell ref="TYO25:TYT25"/>
    <mergeCell ref="TYU25:TYZ25"/>
    <mergeCell ref="TZA25:TZF25"/>
    <mergeCell ref="TWY25:TXD25"/>
    <mergeCell ref="TXE25:TXJ25"/>
    <mergeCell ref="TXK25:TXP25"/>
    <mergeCell ref="TXQ25:TXV25"/>
    <mergeCell ref="TXW25:TYB25"/>
    <mergeCell ref="TVU25:TVZ25"/>
    <mergeCell ref="TWA25:TWF25"/>
    <mergeCell ref="TWG25:TWL25"/>
    <mergeCell ref="TWM25:TWR25"/>
    <mergeCell ref="TWS25:TWX25"/>
    <mergeCell ref="TUQ25:TUV25"/>
    <mergeCell ref="TUW25:TVB25"/>
    <mergeCell ref="TVC25:TVH25"/>
    <mergeCell ref="TVI25:TVN25"/>
    <mergeCell ref="TVO25:TVT25"/>
    <mergeCell ref="TTM25:TTR25"/>
    <mergeCell ref="TTS25:TTX25"/>
    <mergeCell ref="TTY25:TUD25"/>
    <mergeCell ref="TUE25:TUJ25"/>
    <mergeCell ref="TUK25:TUP25"/>
    <mergeCell ref="TSI25:TSN25"/>
    <mergeCell ref="TSO25:TST25"/>
    <mergeCell ref="TSU25:TSZ25"/>
    <mergeCell ref="TTA25:TTF25"/>
    <mergeCell ref="TTG25:TTL25"/>
    <mergeCell ref="TRE25:TRJ25"/>
    <mergeCell ref="TRK25:TRP25"/>
    <mergeCell ref="TRQ25:TRV25"/>
    <mergeCell ref="TRW25:TSB25"/>
    <mergeCell ref="TSC25:TSH25"/>
    <mergeCell ref="TQA25:TQF25"/>
    <mergeCell ref="TQG25:TQL25"/>
    <mergeCell ref="TQM25:TQR25"/>
    <mergeCell ref="TQS25:TQX25"/>
    <mergeCell ref="TQY25:TRD25"/>
    <mergeCell ref="TOW25:TPB25"/>
    <mergeCell ref="TPC25:TPH25"/>
    <mergeCell ref="TPI25:TPN25"/>
    <mergeCell ref="TPO25:TPT25"/>
    <mergeCell ref="TPU25:TPZ25"/>
    <mergeCell ref="TNS25:TNX25"/>
    <mergeCell ref="TNY25:TOD25"/>
    <mergeCell ref="TOE25:TOJ25"/>
    <mergeCell ref="TOK25:TOP25"/>
    <mergeCell ref="TOQ25:TOV25"/>
    <mergeCell ref="TMO25:TMT25"/>
    <mergeCell ref="TMU25:TMZ25"/>
    <mergeCell ref="TNA25:TNF25"/>
    <mergeCell ref="TNG25:TNL25"/>
    <mergeCell ref="TNM25:TNR25"/>
    <mergeCell ref="TLK25:TLP25"/>
    <mergeCell ref="TLQ25:TLV25"/>
    <mergeCell ref="TLW25:TMB25"/>
    <mergeCell ref="TMC25:TMH25"/>
    <mergeCell ref="TMI25:TMN25"/>
    <mergeCell ref="TKG25:TKL25"/>
    <mergeCell ref="TKM25:TKR25"/>
    <mergeCell ref="TKS25:TKX25"/>
    <mergeCell ref="TKY25:TLD25"/>
    <mergeCell ref="TLE25:TLJ25"/>
    <mergeCell ref="TJC25:TJH25"/>
    <mergeCell ref="TJI25:TJN25"/>
    <mergeCell ref="TJO25:TJT25"/>
    <mergeCell ref="TJU25:TJZ25"/>
    <mergeCell ref="TKA25:TKF25"/>
    <mergeCell ref="THY25:TID25"/>
    <mergeCell ref="TIE25:TIJ25"/>
    <mergeCell ref="TIK25:TIP25"/>
    <mergeCell ref="TIQ25:TIV25"/>
    <mergeCell ref="TIW25:TJB25"/>
    <mergeCell ref="TGU25:TGZ25"/>
    <mergeCell ref="THA25:THF25"/>
    <mergeCell ref="THG25:THL25"/>
    <mergeCell ref="THM25:THR25"/>
    <mergeCell ref="THS25:THX25"/>
    <mergeCell ref="TFQ25:TFV25"/>
    <mergeCell ref="TFW25:TGB25"/>
    <mergeCell ref="TGC25:TGH25"/>
    <mergeCell ref="TGI25:TGN25"/>
    <mergeCell ref="TGO25:TGT25"/>
    <mergeCell ref="TEM25:TER25"/>
    <mergeCell ref="TES25:TEX25"/>
    <mergeCell ref="TEY25:TFD25"/>
    <mergeCell ref="TFE25:TFJ25"/>
    <mergeCell ref="TFK25:TFP25"/>
    <mergeCell ref="TDI25:TDN25"/>
    <mergeCell ref="TDO25:TDT25"/>
    <mergeCell ref="TDU25:TDZ25"/>
    <mergeCell ref="TEA25:TEF25"/>
    <mergeCell ref="TEG25:TEL25"/>
    <mergeCell ref="TCE25:TCJ25"/>
    <mergeCell ref="TCK25:TCP25"/>
    <mergeCell ref="TCQ25:TCV25"/>
    <mergeCell ref="TCW25:TDB25"/>
    <mergeCell ref="TDC25:TDH25"/>
    <mergeCell ref="TBA25:TBF25"/>
    <mergeCell ref="TBG25:TBL25"/>
    <mergeCell ref="TBM25:TBR25"/>
    <mergeCell ref="TBS25:TBX25"/>
    <mergeCell ref="TBY25:TCD25"/>
    <mergeCell ref="SZW25:TAB25"/>
    <mergeCell ref="TAC25:TAH25"/>
    <mergeCell ref="TAI25:TAN25"/>
    <mergeCell ref="TAO25:TAT25"/>
    <mergeCell ref="TAU25:TAZ25"/>
    <mergeCell ref="SYS25:SYX25"/>
    <mergeCell ref="SYY25:SZD25"/>
    <mergeCell ref="SZE25:SZJ25"/>
    <mergeCell ref="SZK25:SZP25"/>
    <mergeCell ref="SZQ25:SZV25"/>
    <mergeCell ref="SXO25:SXT25"/>
    <mergeCell ref="SXU25:SXZ25"/>
    <mergeCell ref="SYA25:SYF25"/>
    <mergeCell ref="SYG25:SYL25"/>
    <mergeCell ref="SYM25:SYR25"/>
    <mergeCell ref="SWK25:SWP25"/>
    <mergeCell ref="SWQ25:SWV25"/>
    <mergeCell ref="SWW25:SXB25"/>
    <mergeCell ref="SXC25:SXH25"/>
    <mergeCell ref="SXI25:SXN25"/>
    <mergeCell ref="SVG25:SVL25"/>
    <mergeCell ref="SVM25:SVR25"/>
    <mergeCell ref="SVS25:SVX25"/>
    <mergeCell ref="SVY25:SWD25"/>
    <mergeCell ref="SWE25:SWJ25"/>
    <mergeCell ref="SUC25:SUH25"/>
    <mergeCell ref="SUI25:SUN25"/>
    <mergeCell ref="SUO25:SUT25"/>
    <mergeCell ref="SUU25:SUZ25"/>
    <mergeCell ref="SVA25:SVF25"/>
    <mergeCell ref="SSY25:STD25"/>
    <mergeCell ref="STE25:STJ25"/>
    <mergeCell ref="STK25:STP25"/>
    <mergeCell ref="STQ25:STV25"/>
    <mergeCell ref="STW25:SUB25"/>
    <mergeCell ref="SRU25:SRZ25"/>
    <mergeCell ref="SSA25:SSF25"/>
    <mergeCell ref="SSG25:SSL25"/>
    <mergeCell ref="SSM25:SSR25"/>
    <mergeCell ref="SSS25:SSX25"/>
    <mergeCell ref="SQQ25:SQV25"/>
    <mergeCell ref="SQW25:SRB25"/>
    <mergeCell ref="SRC25:SRH25"/>
    <mergeCell ref="SRI25:SRN25"/>
    <mergeCell ref="SRO25:SRT25"/>
    <mergeCell ref="SPM25:SPR25"/>
    <mergeCell ref="SPS25:SPX25"/>
    <mergeCell ref="SPY25:SQD25"/>
    <mergeCell ref="SQE25:SQJ25"/>
    <mergeCell ref="SQK25:SQP25"/>
    <mergeCell ref="SOI25:SON25"/>
    <mergeCell ref="SOO25:SOT25"/>
    <mergeCell ref="SOU25:SOZ25"/>
    <mergeCell ref="SPA25:SPF25"/>
    <mergeCell ref="SPG25:SPL25"/>
    <mergeCell ref="SNE25:SNJ25"/>
    <mergeCell ref="SNK25:SNP25"/>
    <mergeCell ref="SNQ25:SNV25"/>
    <mergeCell ref="SNW25:SOB25"/>
    <mergeCell ref="SOC25:SOH25"/>
    <mergeCell ref="SMA25:SMF25"/>
    <mergeCell ref="SMG25:SML25"/>
    <mergeCell ref="SMM25:SMR25"/>
    <mergeCell ref="SMS25:SMX25"/>
    <mergeCell ref="SMY25:SND25"/>
    <mergeCell ref="SKW25:SLB25"/>
    <mergeCell ref="SLC25:SLH25"/>
    <mergeCell ref="SLI25:SLN25"/>
    <mergeCell ref="SLO25:SLT25"/>
    <mergeCell ref="SLU25:SLZ25"/>
    <mergeCell ref="SJS25:SJX25"/>
    <mergeCell ref="SJY25:SKD25"/>
    <mergeCell ref="SKE25:SKJ25"/>
    <mergeCell ref="SKK25:SKP25"/>
    <mergeCell ref="SKQ25:SKV25"/>
    <mergeCell ref="SIO25:SIT25"/>
    <mergeCell ref="SIU25:SIZ25"/>
    <mergeCell ref="SJA25:SJF25"/>
    <mergeCell ref="SJG25:SJL25"/>
    <mergeCell ref="SJM25:SJR25"/>
    <mergeCell ref="SHK25:SHP25"/>
    <mergeCell ref="SHQ25:SHV25"/>
    <mergeCell ref="SHW25:SIB25"/>
    <mergeCell ref="SIC25:SIH25"/>
    <mergeCell ref="SII25:SIN25"/>
    <mergeCell ref="SGG25:SGL25"/>
    <mergeCell ref="SGM25:SGR25"/>
    <mergeCell ref="SGS25:SGX25"/>
    <mergeCell ref="SGY25:SHD25"/>
    <mergeCell ref="SHE25:SHJ25"/>
    <mergeCell ref="SFC25:SFH25"/>
    <mergeCell ref="SFI25:SFN25"/>
    <mergeCell ref="SFO25:SFT25"/>
    <mergeCell ref="SFU25:SFZ25"/>
    <mergeCell ref="SGA25:SGF25"/>
    <mergeCell ref="SDY25:SED25"/>
    <mergeCell ref="SEE25:SEJ25"/>
    <mergeCell ref="SEK25:SEP25"/>
    <mergeCell ref="SEQ25:SEV25"/>
    <mergeCell ref="SEW25:SFB25"/>
    <mergeCell ref="SCU25:SCZ25"/>
    <mergeCell ref="SDA25:SDF25"/>
    <mergeCell ref="SDG25:SDL25"/>
    <mergeCell ref="SDM25:SDR25"/>
    <mergeCell ref="SDS25:SDX25"/>
    <mergeCell ref="SBQ25:SBV25"/>
    <mergeCell ref="SBW25:SCB25"/>
    <mergeCell ref="SCC25:SCH25"/>
    <mergeCell ref="SCI25:SCN25"/>
    <mergeCell ref="SCO25:SCT25"/>
    <mergeCell ref="SAM25:SAR25"/>
    <mergeCell ref="SAS25:SAX25"/>
    <mergeCell ref="SAY25:SBD25"/>
    <mergeCell ref="SBE25:SBJ25"/>
    <mergeCell ref="SBK25:SBP25"/>
    <mergeCell ref="RZI25:RZN25"/>
    <mergeCell ref="RZO25:RZT25"/>
    <mergeCell ref="RZU25:RZZ25"/>
    <mergeCell ref="SAA25:SAF25"/>
    <mergeCell ref="SAG25:SAL25"/>
    <mergeCell ref="RYE25:RYJ25"/>
    <mergeCell ref="RYK25:RYP25"/>
    <mergeCell ref="RYQ25:RYV25"/>
    <mergeCell ref="RYW25:RZB25"/>
    <mergeCell ref="RZC25:RZH25"/>
    <mergeCell ref="RXA25:RXF25"/>
    <mergeCell ref="RXG25:RXL25"/>
    <mergeCell ref="RXM25:RXR25"/>
    <mergeCell ref="RXS25:RXX25"/>
    <mergeCell ref="RXY25:RYD25"/>
    <mergeCell ref="RVW25:RWB25"/>
    <mergeCell ref="RWC25:RWH25"/>
    <mergeCell ref="RWI25:RWN25"/>
    <mergeCell ref="RWO25:RWT25"/>
    <mergeCell ref="RWU25:RWZ25"/>
    <mergeCell ref="RUS25:RUX25"/>
    <mergeCell ref="RUY25:RVD25"/>
    <mergeCell ref="RVE25:RVJ25"/>
    <mergeCell ref="RVK25:RVP25"/>
    <mergeCell ref="RVQ25:RVV25"/>
    <mergeCell ref="RTO25:RTT25"/>
    <mergeCell ref="RTU25:RTZ25"/>
    <mergeCell ref="RUA25:RUF25"/>
    <mergeCell ref="RUG25:RUL25"/>
    <mergeCell ref="RUM25:RUR25"/>
    <mergeCell ref="RSK25:RSP25"/>
    <mergeCell ref="RSQ25:RSV25"/>
    <mergeCell ref="RSW25:RTB25"/>
    <mergeCell ref="RTC25:RTH25"/>
    <mergeCell ref="RTI25:RTN25"/>
    <mergeCell ref="RRG25:RRL25"/>
    <mergeCell ref="RRM25:RRR25"/>
    <mergeCell ref="RRS25:RRX25"/>
    <mergeCell ref="RRY25:RSD25"/>
    <mergeCell ref="RSE25:RSJ25"/>
    <mergeCell ref="RQC25:RQH25"/>
    <mergeCell ref="RQI25:RQN25"/>
    <mergeCell ref="RQO25:RQT25"/>
    <mergeCell ref="RQU25:RQZ25"/>
    <mergeCell ref="RRA25:RRF25"/>
    <mergeCell ref="ROY25:RPD25"/>
    <mergeCell ref="RPE25:RPJ25"/>
    <mergeCell ref="RPK25:RPP25"/>
    <mergeCell ref="RPQ25:RPV25"/>
    <mergeCell ref="RPW25:RQB25"/>
    <mergeCell ref="RNU25:RNZ25"/>
    <mergeCell ref="ROA25:ROF25"/>
    <mergeCell ref="ROG25:ROL25"/>
    <mergeCell ref="ROM25:ROR25"/>
    <mergeCell ref="ROS25:ROX25"/>
    <mergeCell ref="RMQ25:RMV25"/>
    <mergeCell ref="RMW25:RNB25"/>
    <mergeCell ref="RNC25:RNH25"/>
    <mergeCell ref="RNI25:RNN25"/>
    <mergeCell ref="RNO25:RNT25"/>
    <mergeCell ref="RLM25:RLR25"/>
    <mergeCell ref="RLS25:RLX25"/>
    <mergeCell ref="RLY25:RMD25"/>
    <mergeCell ref="RME25:RMJ25"/>
    <mergeCell ref="RMK25:RMP25"/>
    <mergeCell ref="RKI25:RKN25"/>
    <mergeCell ref="RKO25:RKT25"/>
    <mergeCell ref="RKU25:RKZ25"/>
    <mergeCell ref="RLA25:RLF25"/>
    <mergeCell ref="RLG25:RLL25"/>
    <mergeCell ref="RJE25:RJJ25"/>
    <mergeCell ref="RJK25:RJP25"/>
    <mergeCell ref="RJQ25:RJV25"/>
    <mergeCell ref="RJW25:RKB25"/>
    <mergeCell ref="RKC25:RKH25"/>
    <mergeCell ref="RIA25:RIF25"/>
    <mergeCell ref="RIG25:RIL25"/>
    <mergeCell ref="RIM25:RIR25"/>
    <mergeCell ref="RIS25:RIX25"/>
    <mergeCell ref="RIY25:RJD25"/>
    <mergeCell ref="RGW25:RHB25"/>
    <mergeCell ref="RHC25:RHH25"/>
    <mergeCell ref="RHI25:RHN25"/>
    <mergeCell ref="RHO25:RHT25"/>
    <mergeCell ref="RHU25:RHZ25"/>
    <mergeCell ref="RFS25:RFX25"/>
    <mergeCell ref="RFY25:RGD25"/>
    <mergeCell ref="RGE25:RGJ25"/>
    <mergeCell ref="RGK25:RGP25"/>
    <mergeCell ref="RGQ25:RGV25"/>
    <mergeCell ref="REO25:RET25"/>
    <mergeCell ref="REU25:REZ25"/>
    <mergeCell ref="RFA25:RFF25"/>
    <mergeCell ref="RFG25:RFL25"/>
    <mergeCell ref="RFM25:RFR25"/>
    <mergeCell ref="RDK25:RDP25"/>
    <mergeCell ref="RDQ25:RDV25"/>
    <mergeCell ref="RDW25:REB25"/>
    <mergeCell ref="REC25:REH25"/>
    <mergeCell ref="REI25:REN25"/>
    <mergeCell ref="RCG25:RCL25"/>
    <mergeCell ref="RCM25:RCR25"/>
    <mergeCell ref="RCS25:RCX25"/>
    <mergeCell ref="RCY25:RDD25"/>
    <mergeCell ref="RDE25:RDJ25"/>
    <mergeCell ref="RBC25:RBH25"/>
    <mergeCell ref="RBI25:RBN25"/>
    <mergeCell ref="RBO25:RBT25"/>
    <mergeCell ref="RBU25:RBZ25"/>
    <mergeCell ref="RCA25:RCF25"/>
    <mergeCell ref="QZY25:RAD25"/>
    <mergeCell ref="RAE25:RAJ25"/>
    <mergeCell ref="RAK25:RAP25"/>
    <mergeCell ref="RAQ25:RAV25"/>
    <mergeCell ref="RAW25:RBB25"/>
    <mergeCell ref="QYU25:QYZ25"/>
    <mergeCell ref="QZA25:QZF25"/>
    <mergeCell ref="QZG25:QZL25"/>
    <mergeCell ref="QZM25:QZR25"/>
    <mergeCell ref="QZS25:QZX25"/>
    <mergeCell ref="QXQ25:QXV25"/>
    <mergeCell ref="QXW25:QYB25"/>
    <mergeCell ref="QYC25:QYH25"/>
    <mergeCell ref="QYI25:QYN25"/>
    <mergeCell ref="QYO25:QYT25"/>
    <mergeCell ref="QWM25:QWR25"/>
    <mergeCell ref="QWS25:QWX25"/>
    <mergeCell ref="QWY25:QXD25"/>
    <mergeCell ref="QXE25:QXJ25"/>
    <mergeCell ref="QXK25:QXP25"/>
    <mergeCell ref="QVI25:QVN25"/>
    <mergeCell ref="QVO25:QVT25"/>
    <mergeCell ref="QVU25:QVZ25"/>
    <mergeCell ref="QWA25:QWF25"/>
    <mergeCell ref="QWG25:QWL25"/>
    <mergeCell ref="QUE25:QUJ25"/>
    <mergeCell ref="QUK25:QUP25"/>
    <mergeCell ref="QUQ25:QUV25"/>
    <mergeCell ref="QUW25:QVB25"/>
    <mergeCell ref="QVC25:QVH25"/>
    <mergeCell ref="QTA25:QTF25"/>
    <mergeCell ref="QTG25:QTL25"/>
    <mergeCell ref="QTM25:QTR25"/>
    <mergeCell ref="QTS25:QTX25"/>
    <mergeCell ref="QTY25:QUD25"/>
    <mergeCell ref="QRW25:QSB25"/>
    <mergeCell ref="QSC25:QSH25"/>
    <mergeCell ref="QSI25:QSN25"/>
    <mergeCell ref="QSO25:QST25"/>
    <mergeCell ref="QSU25:QSZ25"/>
    <mergeCell ref="QQS25:QQX25"/>
    <mergeCell ref="QQY25:QRD25"/>
    <mergeCell ref="QRE25:QRJ25"/>
    <mergeCell ref="QRK25:QRP25"/>
    <mergeCell ref="QRQ25:QRV25"/>
    <mergeCell ref="QPO25:QPT25"/>
    <mergeCell ref="QPU25:QPZ25"/>
    <mergeCell ref="QQA25:QQF25"/>
    <mergeCell ref="QQG25:QQL25"/>
    <mergeCell ref="QQM25:QQR25"/>
    <mergeCell ref="QOK25:QOP25"/>
    <mergeCell ref="QOQ25:QOV25"/>
    <mergeCell ref="QOW25:QPB25"/>
    <mergeCell ref="QPC25:QPH25"/>
    <mergeCell ref="QPI25:QPN25"/>
    <mergeCell ref="QNG25:QNL25"/>
    <mergeCell ref="QNM25:QNR25"/>
    <mergeCell ref="QNS25:QNX25"/>
    <mergeCell ref="QNY25:QOD25"/>
    <mergeCell ref="QOE25:QOJ25"/>
    <mergeCell ref="QMC25:QMH25"/>
    <mergeCell ref="QMI25:QMN25"/>
    <mergeCell ref="QMO25:QMT25"/>
    <mergeCell ref="QMU25:QMZ25"/>
    <mergeCell ref="QNA25:QNF25"/>
    <mergeCell ref="QKY25:QLD25"/>
    <mergeCell ref="QLE25:QLJ25"/>
    <mergeCell ref="QLK25:QLP25"/>
    <mergeCell ref="QLQ25:QLV25"/>
    <mergeCell ref="QLW25:QMB25"/>
    <mergeCell ref="QJU25:QJZ25"/>
    <mergeCell ref="QKA25:QKF25"/>
    <mergeCell ref="QKG25:QKL25"/>
    <mergeCell ref="QKM25:QKR25"/>
    <mergeCell ref="QKS25:QKX25"/>
    <mergeCell ref="QIQ25:QIV25"/>
    <mergeCell ref="QIW25:QJB25"/>
    <mergeCell ref="QJC25:QJH25"/>
    <mergeCell ref="QJI25:QJN25"/>
    <mergeCell ref="QJO25:QJT25"/>
    <mergeCell ref="QHM25:QHR25"/>
    <mergeCell ref="QHS25:QHX25"/>
    <mergeCell ref="QHY25:QID25"/>
    <mergeCell ref="QIE25:QIJ25"/>
    <mergeCell ref="QIK25:QIP25"/>
    <mergeCell ref="QGI25:QGN25"/>
    <mergeCell ref="QGO25:QGT25"/>
    <mergeCell ref="QGU25:QGZ25"/>
    <mergeCell ref="QHA25:QHF25"/>
    <mergeCell ref="QHG25:QHL25"/>
    <mergeCell ref="QFE25:QFJ25"/>
    <mergeCell ref="QFK25:QFP25"/>
    <mergeCell ref="QFQ25:QFV25"/>
    <mergeCell ref="QFW25:QGB25"/>
    <mergeCell ref="QGC25:QGH25"/>
    <mergeCell ref="QEA25:QEF25"/>
    <mergeCell ref="QEG25:QEL25"/>
    <mergeCell ref="QEM25:QER25"/>
    <mergeCell ref="QES25:QEX25"/>
    <mergeCell ref="QEY25:QFD25"/>
    <mergeCell ref="QCW25:QDB25"/>
    <mergeCell ref="QDC25:QDH25"/>
    <mergeCell ref="QDI25:QDN25"/>
    <mergeCell ref="QDO25:QDT25"/>
    <mergeCell ref="QDU25:QDZ25"/>
    <mergeCell ref="QBS25:QBX25"/>
    <mergeCell ref="QBY25:QCD25"/>
    <mergeCell ref="QCE25:QCJ25"/>
    <mergeCell ref="QCK25:QCP25"/>
    <mergeCell ref="QCQ25:QCV25"/>
    <mergeCell ref="QAO25:QAT25"/>
    <mergeCell ref="QAU25:QAZ25"/>
    <mergeCell ref="QBA25:QBF25"/>
    <mergeCell ref="QBG25:QBL25"/>
    <mergeCell ref="QBM25:QBR25"/>
    <mergeCell ref="PZK25:PZP25"/>
    <mergeCell ref="PZQ25:PZV25"/>
    <mergeCell ref="PZW25:QAB25"/>
    <mergeCell ref="QAC25:QAH25"/>
    <mergeCell ref="QAI25:QAN25"/>
    <mergeCell ref="PYG25:PYL25"/>
    <mergeCell ref="PYM25:PYR25"/>
    <mergeCell ref="PYS25:PYX25"/>
    <mergeCell ref="PYY25:PZD25"/>
    <mergeCell ref="PZE25:PZJ25"/>
    <mergeCell ref="PXC25:PXH25"/>
    <mergeCell ref="PXI25:PXN25"/>
    <mergeCell ref="PXO25:PXT25"/>
    <mergeCell ref="PXU25:PXZ25"/>
    <mergeCell ref="PYA25:PYF25"/>
    <mergeCell ref="PVY25:PWD25"/>
    <mergeCell ref="PWE25:PWJ25"/>
    <mergeCell ref="PWK25:PWP25"/>
    <mergeCell ref="PWQ25:PWV25"/>
    <mergeCell ref="PWW25:PXB25"/>
    <mergeCell ref="PUU25:PUZ25"/>
    <mergeCell ref="PVA25:PVF25"/>
    <mergeCell ref="PVG25:PVL25"/>
    <mergeCell ref="PVM25:PVR25"/>
    <mergeCell ref="PVS25:PVX25"/>
    <mergeCell ref="PTQ25:PTV25"/>
    <mergeCell ref="PTW25:PUB25"/>
    <mergeCell ref="PUC25:PUH25"/>
    <mergeCell ref="PUI25:PUN25"/>
    <mergeCell ref="PUO25:PUT25"/>
    <mergeCell ref="PSM25:PSR25"/>
    <mergeCell ref="PSS25:PSX25"/>
    <mergeCell ref="PSY25:PTD25"/>
    <mergeCell ref="PTE25:PTJ25"/>
    <mergeCell ref="PTK25:PTP25"/>
    <mergeCell ref="PRI25:PRN25"/>
    <mergeCell ref="PRO25:PRT25"/>
    <mergeCell ref="PRU25:PRZ25"/>
    <mergeCell ref="PSA25:PSF25"/>
    <mergeCell ref="PSG25:PSL25"/>
    <mergeCell ref="PQE25:PQJ25"/>
    <mergeCell ref="PQK25:PQP25"/>
    <mergeCell ref="PQQ25:PQV25"/>
    <mergeCell ref="PQW25:PRB25"/>
    <mergeCell ref="PRC25:PRH25"/>
    <mergeCell ref="PPA25:PPF25"/>
    <mergeCell ref="PPG25:PPL25"/>
    <mergeCell ref="PPM25:PPR25"/>
    <mergeCell ref="PPS25:PPX25"/>
    <mergeCell ref="PPY25:PQD25"/>
    <mergeCell ref="PNW25:POB25"/>
    <mergeCell ref="POC25:POH25"/>
    <mergeCell ref="POI25:PON25"/>
    <mergeCell ref="POO25:POT25"/>
    <mergeCell ref="POU25:POZ25"/>
    <mergeCell ref="PMS25:PMX25"/>
    <mergeCell ref="PMY25:PND25"/>
    <mergeCell ref="PNE25:PNJ25"/>
    <mergeCell ref="PNK25:PNP25"/>
    <mergeCell ref="PNQ25:PNV25"/>
    <mergeCell ref="PLO25:PLT25"/>
    <mergeCell ref="PLU25:PLZ25"/>
    <mergeCell ref="PMA25:PMF25"/>
    <mergeCell ref="PMG25:PML25"/>
    <mergeCell ref="PMM25:PMR25"/>
    <mergeCell ref="PKK25:PKP25"/>
    <mergeCell ref="PKQ25:PKV25"/>
    <mergeCell ref="PKW25:PLB25"/>
    <mergeCell ref="PLC25:PLH25"/>
    <mergeCell ref="PLI25:PLN25"/>
    <mergeCell ref="PJG25:PJL25"/>
    <mergeCell ref="PJM25:PJR25"/>
    <mergeCell ref="PJS25:PJX25"/>
    <mergeCell ref="PJY25:PKD25"/>
    <mergeCell ref="PKE25:PKJ25"/>
    <mergeCell ref="PIC25:PIH25"/>
    <mergeCell ref="PII25:PIN25"/>
    <mergeCell ref="PIO25:PIT25"/>
    <mergeCell ref="PIU25:PIZ25"/>
    <mergeCell ref="PJA25:PJF25"/>
    <mergeCell ref="PGY25:PHD25"/>
    <mergeCell ref="PHE25:PHJ25"/>
    <mergeCell ref="PHK25:PHP25"/>
    <mergeCell ref="PHQ25:PHV25"/>
    <mergeCell ref="PHW25:PIB25"/>
    <mergeCell ref="PFU25:PFZ25"/>
    <mergeCell ref="PGA25:PGF25"/>
    <mergeCell ref="PGG25:PGL25"/>
    <mergeCell ref="PGM25:PGR25"/>
    <mergeCell ref="PGS25:PGX25"/>
    <mergeCell ref="PEQ25:PEV25"/>
    <mergeCell ref="PEW25:PFB25"/>
    <mergeCell ref="PFC25:PFH25"/>
    <mergeCell ref="PFI25:PFN25"/>
    <mergeCell ref="PFO25:PFT25"/>
    <mergeCell ref="PDM25:PDR25"/>
    <mergeCell ref="PDS25:PDX25"/>
    <mergeCell ref="PDY25:PED25"/>
    <mergeCell ref="PEE25:PEJ25"/>
    <mergeCell ref="PEK25:PEP25"/>
    <mergeCell ref="PCI25:PCN25"/>
    <mergeCell ref="PCO25:PCT25"/>
    <mergeCell ref="PCU25:PCZ25"/>
    <mergeCell ref="PDA25:PDF25"/>
    <mergeCell ref="PDG25:PDL25"/>
    <mergeCell ref="PBE25:PBJ25"/>
    <mergeCell ref="PBK25:PBP25"/>
    <mergeCell ref="PBQ25:PBV25"/>
    <mergeCell ref="PBW25:PCB25"/>
    <mergeCell ref="PCC25:PCH25"/>
    <mergeCell ref="PAA25:PAF25"/>
    <mergeCell ref="PAG25:PAL25"/>
    <mergeCell ref="PAM25:PAR25"/>
    <mergeCell ref="PAS25:PAX25"/>
    <mergeCell ref="PAY25:PBD25"/>
    <mergeCell ref="OYW25:OZB25"/>
    <mergeCell ref="OZC25:OZH25"/>
    <mergeCell ref="OZI25:OZN25"/>
    <mergeCell ref="OZO25:OZT25"/>
    <mergeCell ref="OZU25:OZZ25"/>
    <mergeCell ref="OXS25:OXX25"/>
    <mergeCell ref="OXY25:OYD25"/>
    <mergeCell ref="OYE25:OYJ25"/>
    <mergeCell ref="OYK25:OYP25"/>
    <mergeCell ref="OYQ25:OYV25"/>
    <mergeCell ref="OWO25:OWT25"/>
    <mergeCell ref="OWU25:OWZ25"/>
    <mergeCell ref="OXA25:OXF25"/>
    <mergeCell ref="OXG25:OXL25"/>
    <mergeCell ref="OXM25:OXR25"/>
    <mergeCell ref="OVK25:OVP25"/>
    <mergeCell ref="OVQ25:OVV25"/>
    <mergeCell ref="OVW25:OWB25"/>
    <mergeCell ref="OWC25:OWH25"/>
    <mergeCell ref="OWI25:OWN25"/>
    <mergeCell ref="OUG25:OUL25"/>
    <mergeCell ref="OUM25:OUR25"/>
    <mergeCell ref="OUS25:OUX25"/>
    <mergeCell ref="OUY25:OVD25"/>
    <mergeCell ref="OVE25:OVJ25"/>
    <mergeCell ref="OTC25:OTH25"/>
    <mergeCell ref="OTI25:OTN25"/>
    <mergeCell ref="OTO25:OTT25"/>
    <mergeCell ref="OTU25:OTZ25"/>
    <mergeCell ref="OUA25:OUF25"/>
    <mergeCell ref="ORY25:OSD25"/>
    <mergeCell ref="OSE25:OSJ25"/>
    <mergeCell ref="OSK25:OSP25"/>
    <mergeCell ref="OSQ25:OSV25"/>
    <mergeCell ref="OSW25:OTB25"/>
    <mergeCell ref="OQU25:OQZ25"/>
    <mergeCell ref="ORA25:ORF25"/>
    <mergeCell ref="ORG25:ORL25"/>
    <mergeCell ref="ORM25:ORR25"/>
    <mergeCell ref="ORS25:ORX25"/>
    <mergeCell ref="OPQ25:OPV25"/>
    <mergeCell ref="OPW25:OQB25"/>
    <mergeCell ref="OQC25:OQH25"/>
    <mergeCell ref="OQI25:OQN25"/>
    <mergeCell ref="OQO25:OQT25"/>
    <mergeCell ref="OOM25:OOR25"/>
    <mergeCell ref="OOS25:OOX25"/>
    <mergeCell ref="OOY25:OPD25"/>
    <mergeCell ref="OPE25:OPJ25"/>
    <mergeCell ref="OPK25:OPP25"/>
    <mergeCell ref="ONI25:ONN25"/>
    <mergeCell ref="ONO25:ONT25"/>
    <mergeCell ref="ONU25:ONZ25"/>
    <mergeCell ref="OOA25:OOF25"/>
    <mergeCell ref="OOG25:OOL25"/>
    <mergeCell ref="OME25:OMJ25"/>
    <mergeCell ref="OMK25:OMP25"/>
    <mergeCell ref="OMQ25:OMV25"/>
    <mergeCell ref="OMW25:ONB25"/>
    <mergeCell ref="ONC25:ONH25"/>
    <mergeCell ref="OLA25:OLF25"/>
    <mergeCell ref="OLG25:OLL25"/>
    <mergeCell ref="OLM25:OLR25"/>
    <mergeCell ref="OLS25:OLX25"/>
    <mergeCell ref="OLY25:OMD25"/>
    <mergeCell ref="OJW25:OKB25"/>
    <mergeCell ref="OKC25:OKH25"/>
    <mergeCell ref="OKI25:OKN25"/>
    <mergeCell ref="OKO25:OKT25"/>
    <mergeCell ref="OKU25:OKZ25"/>
    <mergeCell ref="OIS25:OIX25"/>
    <mergeCell ref="OIY25:OJD25"/>
    <mergeCell ref="OJE25:OJJ25"/>
    <mergeCell ref="OJK25:OJP25"/>
    <mergeCell ref="OJQ25:OJV25"/>
    <mergeCell ref="OHO25:OHT25"/>
    <mergeCell ref="OHU25:OHZ25"/>
    <mergeCell ref="OIA25:OIF25"/>
    <mergeCell ref="OIG25:OIL25"/>
    <mergeCell ref="OIM25:OIR25"/>
    <mergeCell ref="OGK25:OGP25"/>
    <mergeCell ref="OGQ25:OGV25"/>
    <mergeCell ref="OGW25:OHB25"/>
    <mergeCell ref="OHC25:OHH25"/>
    <mergeCell ref="OHI25:OHN25"/>
    <mergeCell ref="OFG25:OFL25"/>
    <mergeCell ref="OFM25:OFR25"/>
    <mergeCell ref="OFS25:OFX25"/>
    <mergeCell ref="OFY25:OGD25"/>
    <mergeCell ref="OGE25:OGJ25"/>
    <mergeCell ref="OEC25:OEH25"/>
    <mergeCell ref="OEI25:OEN25"/>
    <mergeCell ref="OEO25:OET25"/>
    <mergeCell ref="OEU25:OEZ25"/>
    <mergeCell ref="OFA25:OFF25"/>
    <mergeCell ref="OCY25:ODD25"/>
    <mergeCell ref="ODE25:ODJ25"/>
    <mergeCell ref="ODK25:ODP25"/>
    <mergeCell ref="ODQ25:ODV25"/>
    <mergeCell ref="ODW25:OEB25"/>
    <mergeCell ref="OBU25:OBZ25"/>
    <mergeCell ref="OCA25:OCF25"/>
    <mergeCell ref="OCG25:OCL25"/>
    <mergeCell ref="OCM25:OCR25"/>
    <mergeCell ref="OCS25:OCX25"/>
    <mergeCell ref="OAQ25:OAV25"/>
    <mergeCell ref="OAW25:OBB25"/>
    <mergeCell ref="OBC25:OBH25"/>
    <mergeCell ref="OBI25:OBN25"/>
    <mergeCell ref="OBO25:OBT25"/>
    <mergeCell ref="NZM25:NZR25"/>
    <mergeCell ref="NZS25:NZX25"/>
    <mergeCell ref="NZY25:OAD25"/>
    <mergeCell ref="OAE25:OAJ25"/>
    <mergeCell ref="OAK25:OAP25"/>
    <mergeCell ref="NYI25:NYN25"/>
    <mergeCell ref="NYO25:NYT25"/>
    <mergeCell ref="NYU25:NYZ25"/>
    <mergeCell ref="NZA25:NZF25"/>
    <mergeCell ref="NZG25:NZL25"/>
    <mergeCell ref="NXE25:NXJ25"/>
    <mergeCell ref="NXK25:NXP25"/>
    <mergeCell ref="NXQ25:NXV25"/>
    <mergeCell ref="NXW25:NYB25"/>
    <mergeCell ref="NYC25:NYH25"/>
    <mergeCell ref="NWA25:NWF25"/>
    <mergeCell ref="NWG25:NWL25"/>
    <mergeCell ref="NWM25:NWR25"/>
    <mergeCell ref="NWS25:NWX25"/>
    <mergeCell ref="NWY25:NXD25"/>
    <mergeCell ref="NUW25:NVB25"/>
    <mergeCell ref="NVC25:NVH25"/>
    <mergeCell ref="NVI25:NVN25"/>
    <mergeCell ref="NVO25:NVT25"/>
    <mergeCell ref="NVU25:NVZ25"/>
    <mergeCell ref="NTS25:NTX25"/>
    <mergeCell ref="NTY25:NUD25"/>
    <mergeCell ref="NUE25:NUJ25"/>
    <mergeCell ref="NUK25:NUP25"/>
    <mergeCell ref="NUQ25:NUV25"/>
    <mergeCell ref="NSO25:NST25"/>
    <mergeCell ref="NSU25:NSZ25"/>
    <mergeCell ref="NTA25:NTF25"/>
    <mergeCell ref="NTG25:NTL25"/>
    <mergeCell ref="NTM25:NTR25"/>
    <mergeCell ref="NRK25:NRP25"/>
    <mergeCell ref="NRQ25:NRV25"/>
    <mergeCell ref="NRW25:NSB25"/>
    <mergeCell ref="NSC25:NSH25"/>
    <mergeCell ref="NSI25:NSN25"/>
    <mergeCell ref="NQG25:NQL25"/>
    <mergeCell ref="NQM25:NQR25"/>
    <mergeCell ref="NQS25:NQX25"/>
    <mergeCell ref="NQY25:NRD25"/>
    <mergeCell ref="NRE25:NRJ25"/>
    <mergeCell ref="NPC25:NPH25"/>
    <mergeCell ref="NPI25:NPN25"/>
    <mergeCell ref="NPO25:NPT25"/>
    <mergeCell ref="NPU25:NPZ25"/>
    <mergeCell ref="NQA25:NQF25"/>
    <mergeCell ref="NNY25:NOD25"/>
    <mergeCell ref="NOE25:NOJ25"/>
    <mergeCell ref="NOK25:NOP25"/>
    <mergeCell ref="NOQ25:NOV25"/>
    <mergeCell ref="NOW25:NPB25"/>
    <mergeCell ref="NMU25:NMZ25"/>
    <mergeCell ref="NNA25:NNF25"/>
    <mergeCell ref="NNG25:NNL25"/>
    <mergeCell ref="NNM25:NNR25"/>
    <mergeCell ref="NNS25:NNX25"/>
    <mergeCell ref="NLQ25:NLV25"/>
    <mergeCell ref="NLW25:NMB25"/>
    <mergeCell ref="NMC25:NMH25"/>
    <mergeCell ref="NMI25:NMN25"/>
    <mergeCell ref="NMO25:NMT25"/>
    <mergeCell ref="NKM25:NKR25"/>
    <mergeCell ref="NKS25:NKX25"/>
    <mergeCell ref="NKY25:NLD25"/>
    <mergeCell ref="NLE25:NLJ25"/>
    <mergeCell ref="NLK25:NLP25"/>
    <mergeCell ref="NJI25:NJN25"/>
    <mergeCell ref="NJO25:NJT25"/>
    <mergeCell ref="NJU25:NJZ25"/>
    <mergeCell ref="NKA25:NKF25"/>
    <mergeCell ref="NKG25:NKL25"/>
    <mergeCell ref="NIE25:NIJ25"/>
    <mergeCell ref="NIK25:NIP25"/>
    <mergeCell ref="NIQ25:NIV25"/>
    <mergeCell ref="NIW25:NJB25"/>
    <mergeCell ref="NJC25:NJH25"/>
    <mergeCell ref="NHA25:NHF25"/>
    <mergeCell ref="NHG25:NHL25"/>
    <mergeCell ref="NHM25:NHR25"/>
    <mergeCell ref="NHS25:NHX25"/>
    <mergeCell ref="NHY25:NID25"/>
    <mergeCell ref="NFW25:NGB25"/>
    <mergeCell ref="NGC25:NGH25"/>
    <mergeCell ref="NGI25:NGN25"/>
    <mergeCell ref="NGO25:NGT25"/>
    <mergeCell ref="NGU25:NGZ25"/>
    <mergeCell ref="NES25:NEX25"/>
    <mergeCell ref="NEY25:NFD25"/>
    <mergeCell ref="NFE25:NFJ25"/>
    <mergeCell ref="NFK25:NFP25"/>
    <mergeCell ref="NFQ25:NFV25"/>
    <mergeCell ref="NDO25:NDT25"/>
    <mergeCell ref="NDU25:NDZ25"/>
    <mergeCell ref="NEA25:NEF25"/>
    <mergeCell ref="NEG25:NEL25"/>
    <mergeCell ref="NEM25:NER25"/>
    <mergeCell ref="NCK25:NCP25"/>
    <mergeCell ref="NCQ25:NCV25"/>
    <mergeCell ref="NCW25:NDB25"/>
    <mergeCell ref="NDC25:NDH25"/>
    <mergeCell ref="NDI25:NDN25"/>
    <mergeCell ref="NBG25:NBL25"/>
    <mergeCell ref="NBM25:NBR25"/>
    <mergeCell ref="NBS25:NBX25"/>
    <mergeCell ref="NBY25:NCD25"/>
    <mergeCell ref="NCE25:NCJ25"/>
    <mergeCell ref="NAC25:NAH25"/>
    <mergeCell ref="NAI25:NAN25"/>
    <mergeCell ref="NAO25:NAT25"/>
    <mergeCell ref="NAU25:NAZ25"/>
    <mergeCell ref="NBA25:NBF25"/>
    <mergeCell ref="MYY25:MZD25"/>
    <mergeCell ref="MZE25:MZJ25"/>
    <mergeCell ref="MZK25:MZP25"/>
    <mergeCell ref="MZQ25:MZV25"/>
    <mergeCell ref="MZW25:NAB25"/>
    <mergeCell ref="MXU25:MXZ25"/>
    <mergeCell ref="MYA25:MYF25"/>
    <mergeCell ref="MYG25:MYL25"/>
    <mergeCell ref="MYM25:MYR25"/>
    <mergeCell ref="MYS25:MYX25"/>
    <mergeCell ref="MWQ25:MWV25"/>
    <mergeCell ref="MWW25:MXB25"/>
    <mergeCell ref="MXC25:MXH25"/>
    <mergeCell ref="MXI25:MXN25"/>
    <mergeCell ref="MXO25:MXT25"/>
    <mergeCell ref="MVM25:MVR25"/>
    <mergeCell ref="MVS25:MVX25"/>
    <mergeCell ref="MVY25:MWD25"/>
    <mergeCell ref="MWE25:MWJ25"/>
    <mergeCell ref="MWK25:MWP25"/>
    <mergeCell ref="MUI25:MUN25"/>
    <mergeCell ref="MUO25:MUT25"/>
    <mergeCell ref="MUU25:MUZ25"/>
    <mergeCell ref="MVA25:MVF25"/>
    <mergeCell ref="MVG25:MVL25"/>
    <mergeCell ref="MTE25:MTJ25"/>
    <mergeCell ref="MTK25:MTP25"/>
    <mergeCell ref="MTQ25:MTV25"/>
    <mergeCell ref="MTW25:MUB25"/>
    <mergeCell ref="MUC25:MUH25"/>
    <mergeCell ref="MSA25:MSF25"/>
    <mergeCell ref="MSG25:MSL25"/>
    <mergeCell ref="MSM25:MSR25"/>
    <mergeCell ref="MSS25:MSX25"/>
    <mergeCell ref="MSY25:MTD25"/>
    <mergeCell ref="MQW25:MRB25"/>
    <mergeCell ref="MRC25:MRH25"/>
    <mergeCell ref="MRI25:MRN25"/>
    <mergeCell ref="MRO25:MRT25"/>
    <mergeCell ref="MRU25:MRZ25"/>
    <mergeCell ref="MPS25:MPX25"/>
    <mergeCell ref="MPY25:MQD25"/>
    <mergeCell ref="MQE25:MQJ25"/>
    <mergeCell ref="MQK25:MQP25"/>
    <mergeCell ref="MQQ25:MQV25"/>
    <mergeCell ref="MOO25:MOT25"/>
    <mergeCell ref="MOU25:MOZ25"/>
    <mergeCell ref="MPA25:MPF25"/>
    <mergeCell ref="MPG25:MPL25"/>
    <mergeCell ref="MPM25:MPR25"/>
    <mergeCell ref="MNK25:MNP25"/>
    <mergeCell ref="MNQ25:MNV25"/>
    <mergeCell ref="MNW25:MOB25"/>
    <mergeCell ref="MOC25:MOH25"/>
    <mergeCell ref="MOI25:MON25"/>
    <mergeCell ref="MMG25:MML25"/>
    <mergeCell ref="MMM25:MMR25"/>
    <mergeCell ref="MMS25:MMX25"/>
    <mergeCell ref="MMY25:MND25"/>
    <mergeCell ref="MNE25:MNJ25"/>
    <mergeCell ref="MLC25:MLH25"/>
    <mergeCell ref="MLI25:MLN25"/>
    <mergeCell ref="MLO25:MLT25"/>
    <mergeCell ref="MLU25:MLZ25"/>
    <mergeCell ref="MMA25:MMF25"/>
    <mergeCell ref="MJY25:MKD25"/>
    <mergeCell ref="MKE25:MKJ25"/>
    <mergeCell ref="MKK25:MKP25"/>
    <mergeCell ref="MKQ25:MKV25"/>
    <mergeCell ref="MKW25:MLB25"/>
    <mergeCell ref="MIU25:MIZ25"/>
    <mergeCell ref="MJA25:MJF25"/>
    <mergeCell ref="MJG25:MJL25"/>
    <mergeCell ref="MJM25:MJR25"/>
    <mergeCell ref="MJS25:MJX25"/>
    <mergeCell ref="MHQ25:MHV25"/>
    <mergeCell ref="MHW25:MIB25"/>
    <mergeCell ref="MIC25:MIH25"/>
    <mergeCell ref="MII25:MIN25"/>
    <mergeCell ref="MIO25:MIT25"/>
    <mergeCell ref="MGM25:MGR25"/>
    <mergeCell ref="MGS25:MGX25"/>
    <mergeCell ref="MGY25:MHD25"/>
    <mergeCell ref="MHE25:MHJ25"/>
    <mergeCell ref="MHK25:MHP25"/>
    <mergeCell ref="MFI25:MFN25"/>
    <mergeCell ref="MFO25:MFT25"/>
    <mergeCell ref="MFU25:MFZ25"/>
    <mergeCell ref="MGA25:MGF25"/>
    <mergeCell ref="MGG25:MGL25"/>
    <mergeCell ref="MEE25:MEJ25"/>
    <mergeCell ref="MEK25:MEP25"/>
    <mergeCell ref="MEQ25:MEV25"/>
    <mergeCell ref="MEW25:MFB25"/>
    <mergeCell ref="MFC25:MFH25"/>
    <mergeCell ref="MDA25:MDF25"/>
    <mergeCell ref="MDG25:MDL25"/>
    <mergeCell ref="MDM25:MDR25"/>
    <mergeCell ref="MDS25:MDX25"/>
    <mergeCell ref="MDY25:MED25"/>
    <mergeCell ref="MBW25:MCB25"/>
    <mergeCell ref="MCC25:MCH25"/>
    <mergeCell ref="MCI25:MCN25"/>
    <mergeCell ref="MCO25:MCT25"/>
    <mergeCell ref="MCU25:MCZ25"/>
    <mergeCell ref="MAS25:MAX25"/>
    <mergeCell ref="MAY25:MBD25"/>
    <mergeCell ref="MBE25:MBJ25"/>
    <mergeCell ref="MBK25:MBP25"/>
    <mergeCell ref="MBQ25:MBV25"/>
    <mergeCell ref="LZO25:LZT25"/>
    <mergeCell ref="LZU25:LZZ25"/>
    <mergeCell ref="MAA25:MAF25"/>
    <mergeCell ref="MAG25:MAL25"/>
    <mergeCell ref="MAM25:MAR25"/>
    <mergeCell ref="LYK25:LYP25"/>
    <mergeCell ref="LYQ25:LYV25"/>
    <mergeCell ref="LYW25:LZB25"/>
    <mergeCell ref="LZC25:LZH25"/>
    <mergeCell ref="LZI25:LZN25"/>
    <mergeCell ref="LXG25:LXL25"/>
    <mergeCell ref="LXM25:LXR25"/>
    <mergeCell ref="LXS25:LXX25"/>
    <mergeCell ref="LXY25:LYD25"/>
    <mergeCell ref="LYE25:LYJ25"/>
    <mergeCell ref="LWC25:LWH25"/>
    <mergeCell ref="LWI25:LWN25"/>
    <mergeCell ref="LWO25:LWT25"/>
    <mergeCell ref="LWU25:LWZ25"/>
    <mergeCell ref="LXA25:LXF25"/>
    <mergeCell ref="LUY25:LVD25"/>
    <mergeCell ref="LVE25:LVJ25"/>
    <mergeCell ref="LVK25:LVP25"/>
    <mergeCell ref="LVQ25:LVV25"/>
    <mergeCell ref="LVW25:LWB25"/>
    <mergeCell ref="LTU25:LTZ25"/>
    <mergeCell ref="LUA25:LUF25"/>
    <mergeCell ref="LUG25:LUL25"/>
    <mergeCell ref="LUM25:LUR25"/>
    <mergeCell ref="LUS25:LUX25"/>
    <mergeCell ref="LSQ25:LSV25"/>
    <mergeCell ref="LSW25:LTB25"/>
    <mergeCell ref="LTC25:LTH25"/>
    <mergeCell ref="LTI25:LTN25"/>
    <mergeCell ref="LTO25:LTT25"/>
    <mergeCell ref="LRM25:LRR25"/>
    <mergeCell ref="LRS25:LRX25"/>
    <mergeCell ref="LRY25:LSD25"/>
    <mergeCell ref="LSE25:LSJ25"/>
    <mergeCell ref="LSK25:LSP25"/>
    <mergeCell ref="LQI25:LQN25"/>
    <mergeCell ref="LQO25:LQT25"/>
    <mergeCell ref="LQU25:LQZ25"/>
    <mergeCell ref="LRA25:LRF25"/>
    <mergeCell ref="LRG25:LRL25"/>
    <mergeCell ref="LPE25:LPJ25"/>
    <mergeCell ref="LPK25:LPP25"/>
    <mergeCell ref="LPQ25:LPV25"/>
    <mergeCell ref="LPW25:LQB25"/>
    <mergeCell ref="LQC25:LQH25"/>
    <mergeCell ref="LOA25:LOF25"/>
    <mergeCell ref="LOG25:LOL25"/>
    <mergeCell ref="LOM25:LOR25"/>
    <mergeCell ref="LOS25:LOX25"/>
    <mergeCell ref="LOY25:LPD25"/>
    <mergeCell ref="LMW25:LNB25"/>
    <mergeCell ref="LNC25:LNH25"/>
    <mergeCell ref="LNI25:LNN25"/>
    <mergeCell ref="LNO25:LNT25"/>
    <mergeCell ref="LNU25:LNZ25"/>
    <mergeCell ref="LLS25:LLX25"/>
    <mergeCell ref="LLY25:LMD25"/>
    <mergeCell ref="LME25:LMJ25"/>
    <mergeCell ref="LMK25:LMP25"/>
    <mergeCell ref="LMQ25:LMV25"/>
    <mergeCell ref="LKO25:LKT25"/>
    <mergeCell ref="LKU25:LKZ25"/>
    <mergeCell ref="LLA25:LLF25"/>
    <mergeCell ref="LLG25:LLL25"/>
    <mergeCell ref="LLM25:LLR25"/>
    <mergeCell ref="LJK25:LJP25"/>
    <mergeCell ref="LJQ25:LJV25"/>
    <mergeCell ref="LJW25:LKB25"/>
    <mergeCell ref="LKC25:LKH25"/>
    <mergeCell ref="LKI25:LKN25"/>
    <mergeCell ref="LIG25:LIL25"/>
    <mergeCell ref="LIM25:LIR25"/>
    <mergeCell ref="LIS25:LIX25"/>
    <mergeCell ref="LIY25:LJD25"/>
    <mergeCell ref="LJE25:LJJ25"/>
    <mergeCell ref="LHC25:LHH25"/>
    <mergeCell ref="LHI25:LHN25"/>
    <mergeCell ref="LHO25:LHT25"/>
    <mergeCell ref="LHU25:LHZ25"/>
    <mergeCell ref="LIA25:LIF25"/>
    <mergeCell ref="LFY25:LGD25"/>
    <mergeCell ref="LGE25:LGJ25"/>
    <mergeCell ref="LGK25:LGP25"/>
    <mergeCell ref="LGQ25:LGV25"/>
    <mergeCell ref="LGW25:LHB25"/>
    <mergeCell ref="LEU25:LEZ25"/>
    <mergeCell ref="LFA25:LFF25"/>
    <mergeCell ref="LFG25:LFL25"/>
    <mergeCell ref="LFM25:LFR25"/>
    <mergeCell ref="LFS25:LFX25"/>
    <mergeCell ref="LDQ25:LDV25"/>
    <mergeCell ref="LDW25:LEB25"/>
    <mergeCell ref="LEC25:LEH25"/>
    <mergeCell ref="LEI25:LEN25"/>
    <mergeCell ref="LEO25:LET25"/>
    <mergeCell ref="LCM25:LCR25"/>
    <mergeCell ref="LCS25:LCX25"/>
    <mergeCell ref="LCY25:LDD25"/>
    <mergeCell ref="LDE25:LDJ25"/>
    <mergeCell ref="LDK25:LDP25"/>
    <mergeCell ref="LBI25:LBN25"/>
    <mergeCell ref="LBO25:LBT25"/>
    <mergeCell ref="LBU25:LBZ25"/>
    <mergeCell ref="LCA25:LCF25"/>
    <mergeCell ref="LCG25:LCL25"/>
    <mergeCell ref="LAE25:LAJ25"/>
    <mergeCell ref="LAK25:LAP25"/>
    <mergeCell ref="LAQ25:LAV25"/>
    <mergeCell ref="LAW25:LBB25"/>
    <mergeCell ref="LBC25:LBH25"/>
    <mergeCell ref="KZA25:KZF25"/>
    <mergeCell ref="KZG25:KZL25"/>
    <mergeCell ref="KZM25:KZR25"/>
    <mergeCell ref="KZS25:KZX25"/>
    <mergeCell ref="KZY25:LAD25"/>
    <mergeCell ref="KXW25:KYB25"/>
    <mergeCell ref="KYC25:KYH25"/>
    <mergeCell ref="KYI25:KYN25"/>
    <mergeCell ref="KYO25:KYT25"/>
    <mergeCell ref="KYU25:KYZ25"/>
    <mergeCell ref="KWS25:KWX25"/>
    <mergeCell ref="KWY25:KXD25"/>
    <mergeCell ref="KXE25:KXJ25"/>
    <mergeCell ref="KXK25:KXP25"/>
    <mergeCell ref="KXQ25:KXV25"/>
    <mergeCell ref="KVO25:KVT25"/>
    <mergeCell ref="KVU25:KVZ25"/>
    <mergeCell ref="KWA25:KWF25"/>
    <mergeCell ref="KWG25:KWL25"/>
    <mergeCell ref="KWM25:KWR25"/>
    <mergeCell ref="KUK25:KUP25"/>
    <mergeCell ref="KUQ25:KUV25"/>
    <mergeCell ref="KUW25:KVB25"/>
    <mergeCell ref="KVC25:KVH25"/>
    <mergeCell ref="KVI25:KVN25"/>
    <mergeCell ref="KTG25:KTL25"/>
    <mergeCell ref="KTM25:KTR25"/>
    <mergeCell ref="KTS25:KTX25"/>
    <mergeCell ref="KTY25:KUD25"/>
    <mergeCell ref="KUE25:KUJ25"/>
    <mergeCell ref="KSC25:KSH25"/>
    <mergeCell ref="KSI25:KSN25"/>
    <mergeCell ref="KSO25:KST25"/>
    <mergeCell ref="KSU25:KSZ25"/>
    <mergeCell ref="KTA25:KTF25"/>
    <mergeCell ref="KQY25:KRD25"/>
    <mergeCell ref="KRE25:KRJ25"/>
    <mergeCell ref="KRK25:KRP25"/>
    <mergeCell ref="KRQ25:KRV25"/>
    <mergeCell ref="KRW25:KSB25"/>
    <mergeCell ref="KPU25:KPZ25"/>
    <mergeCell ref="KQA25:KQF25"/>
    <mergeCell ref="KQG25:KQL25"/>
    <mergeCell ref="KQM25:KQR25"/>
    <mergeCell ref="KQS25:KQX25"/>
    <mergeCell ref="KOQ25:KOV25"/>
    <mergeCell ref="KOW25:KPB25"/>
    <mergeCell ref="KPC25:KPH25"/>
    <mergeCell ref="KPI25:KPN25"/>
    <mergeCell ref="KPO25:KPT25"/>
    <mergeCell ref="KNM25:KNR25"/>
    <mergeCell ref="KNS25:KNX25"/>
    <mergeCell ref="KNY25:KOD25"/>
    <mergeCell ref="KOE25:KOJ25"/>
    <mergeCell ref="KOK25:KOP25"/>
    <mergeCell ref="KMI25:KMN25"/>
    <mergeCell ref="KMO25:KMT25"/>
    <mergeCell ref="KMU25:KMZ25"/>
    <mergeCell ref="KNA25:KNF25"/>
    <mergeCell ref="KNG25:KNL25"/>
    <mergeCell ref="KLE25:KLJ25"/>
    <mergeCell ref="KLK25:KLP25"/>
    <mergeCell ref="KLQ25:KLV25"/>
    <mergeCell ref="KLW25:KMB25"/>
    <mergeCell ref="KMC25:KMH25"/>
    <mergeCell ref="KKA25:KKF25"/>
    <mergeCell ref="KKG25:KKL25"/>
    <mergeCell ref="KKM25:KKR25"/>
    <mergeCell ref="KKS25:KKX25"/>
    <mergeCell ref="KKY25:KLD25"/>
    <mergeCell ref="KIW25:KJB25"/>
    <mergeCell ref="KJC25:KJH25"/>
    <mergeCell ref="KJI25:KJN25"/>
    <mergeCell ref="KJO25:KJT25"/>
    <mergeCell ref="KJU25:KJZ25"/>
    <mergeCell ref="KHS25:KHX25"/>
    <mergeCell ref="KHY25:KID25"/>
    <mergeCell ref="KIE25:KIJ25"/>
    <mergeCell ref="KIK25:KIP25"/>
    <mergeCell ref="KIQ25:KIV25"/>
    <mergeCell ref="KGO25:KGT25"/>
    <mergeCell ref="KGU25:KGZ25"/>
    <mergeCell ref="KHA25:KHF25"/>
    <mergeCell ref="KHG25:KHL25"/>
    <mergeCell ref="KHM25:KHR25"/>
    <mergeCell ref="KFK25:KFP25"/>
    <mergeCell ref="KFQ25:KFV25"/>
    <mergeCell ref="KFW25:KGB25"/>
    <mergeCell ref="KGC25:KGH25"/>
    <mergeCell ref="KGI25:KGN25"/>
    <mergeCell ref="KEG25:KEL25"/>
    <mergeCell ref="KEM25:KER25"/>
    <mergeCell ref="KES25:KEX25"/>
    <mergeCell ref="KEY25:KFD25"/>
    <mergeCell ref="KFE25:KFJ25"/>
    <mergeCell ref="KDC25:KDH25"/>
    <mergeCell ref="KDI25:KDN25"/>
    <mergeCell ref="KDO25:KDT25"/>
    <mergeCell ref="KDU25:KDZ25"/>
    <mergeCell ref="KEA25:KEF25"/>
    <mergeCell ref="KBY25:KCD25"/>
    <mergeCell ref="KCE25:KCJ25"/>
    <mergeCell ref="KCK25:KCP25"/>
    <mergeCell ref="KCQ25:KCV25"/>
    <mergeCell ref="KCW25:KDB25"/>
    <mergeCell ref="KAU25:KAZ25"/>
    <mergeCell ref="KBA25:KBF25"/>
    <mergeCell ref="KBG25:KBL25"/>
    <mergeCell ref="KBM25:KBR25"/>
    <mergeCell ref="KBS25:KBX25"/>
    <mergeCell ref="JZQ25:JZV25"/>
    <mergeCell ref="JZW25:KAB25"/>
    <mergeCell ref="KAC25:KAH25"/>
    <mergeCell ref="KAI25:KAN25"/>
    <mergeCell ref="KAO25:KAT25"/>
    <mergeCell ref="JYM25:JYR25"/>
    <mergeCell ref="JYS25:JYX25"/>
    <mergeCell ref="JYY25:JZD25"/>
    <mergeCell ref="JZE25:JZJ25"/>
    <mergeCell ref="JZK25:JZP25"/>
    <mergeCell ref="JXI25:JXN25"/>
    <mergeCell ref="JXO25:JXT25"/>
    <mergeCell ref="JXU25:JXZ25"/>
    <mergeCell ref="JYA25:JYF25"/>
    <mergeCell ref="JYG25:JYL25"/>
    <mergeCell ref="JWE25:JWJ25"/>
    <mergeCell ref="JWK25:JWP25"/>
    <mergeCell ref="JWQ25:JWV25"/>
    <mergeCell ref="JWW25:JXB25"/>
    <mergeCell ref="JXC25:JXH25"/>
    <mergeCell ref="JVA25:JVF25"/>
    <mergeCell ref="JVG25:JVL25"/>
    <mergeCell ref="JVM25:JVR25"/>
    <mergeCell ref="JVS25:JVX25"/>
    <mergeCell ref="JVY25:JWD25"/>
    <mergeCell ref="JTW25:JUB25"/>
    <mergeCell ref="JUC25:JUH25"/>
    <mergeCell ref="JUI25:JUN25"/>
    <mergeCell ref="JUO25:JUT25"/>
    <mergeCell ref="JUU25:JUZ25"/>
    <mergeCell ref="JSS25:JSX25"/>
    <mergeCell ref="JSY25:JTD25"/>
    <mergeCell ref="JTE25:JTJ25"/>
    <mergeCell ref="JTK25:JTP25"/>
    <mergeCell ref="JTQ25:JTV25"/>
    <mergeCell ref="JRO25:JRT25"/>
    <mergeCell ref="JRU25:JRZ25"/>
    <mergeCell ref="JSA25:JSF25"/>
    <mergeCell ref="JSG25:JSL25"/>
    <mergeCell ref="JSM25:JSR25"/>
    <mergeCell ref="JQK25:JQP25"/>
    <mergeCell ref="JQQ25:JQV25"/>
    <mergeCell ref="JQW25:JRB25"/>
    <mergeCell ref="JRC25:JRH25"/>
    <mergeCell ref="JRI25:JRN25"/>
    <mergeCell ref="JPG25:JPL25"/>
    <mergeCell ref="JPM25:JPR25"/>
    <mergeCell ref="JPS25:JPX25"/>
    <mergeCell ref="JPY25:JQD25"/>
    <mergeCell ref="JQE25:JQJ25"/>
    <mergeCell ref="JOC25:JOH25"/>
    <mergeCell ref="JOI25:JON25"/>
    <mergeCell ref="JOO25:JOT25"/>
    <mergeCell ref="JOU25:JOZ25"/>
    <mergeCell ref="JPA25:JPF25"/>
    <mergeCell ref="JMY25:JND25"/>
    <mergeCell ref="JNE25:JNJ25"/>
    <mergeCell ref="JNK25:JNP25"/>
    <mergeCell ref="JNQ25:JNV25"/>
    <mergeCell ref="JNW25:JOB25"/>
    <mergeCell ref="JLU25:JLZ25"/>
    <mergeCell ref="JMA25:JMF25"/>
    <mergeCell ref="JMG25:JML25"/>
    <mergeCell ref="JMM25:JMR25"/>
    <mergeCell ref="JMS25:JMX25"/>
    <mergeCell ref="JKQ25:JKV25"/>
    <mergeCell ref="JKW25:JLB25"/>
    <mergeCell ref="JLC25:JLH25"/>
    <mergeCell ref="JLI25:JLN25"/>
    <mergeCell ref="JLO25:JLT25"/>
    <mergeCell ref="JJM25:JJR25"/>
    <mergeCell ref="JJS25:JJX25"/>
    <mergeCell ref="JJY25:JKD25"/>
    <mergeCell ref="JKE25:JKJ25"/>
    <mergeCell ref="JKK25:JKP25"/>
    <mergeCell ref="JII25:JIN25"/>
    <mergeCell ref="JIO25:JIT25"/>
    <mergeCell ref="JIU25:JIZ25"/>
    <mergeCell ref="JJA25:JJF25"/>
    <mergeCell ref="JJG25:JJL25"/>
    <mergeCell ref="JHE25:JHJ25"/>
    <mergeCell ref="JHK25:JHP25"/>
    <mergeCell ref="JHQ25:JHV25"/>
    <mergeCell ref="JHW25:JIB25"/>
    <mergeCell ref="JIC25:JIH25"/>
    <mergeCell ref="JGA25:JGF25"/>
    <mergeCell ref="JGG25:JGL25"/>
    <mergeCell ref="JGM25:JGR25"/>
    <mergeCell ref="JGS25:JGX25"/>
    <mergeCell ref="JGY25:JHD25"/>
    <mergeCell ref="JEW25:JFB25"/>
    <mergeCell ref="JFC25:JFH25"/>
    <mergeCell ref="JFI25:JFN25"/>
    <mergeCell ref="JFO25:JFT25"/>
    <mergeCell ref="JFU25:JFZ25"/>
    <mergeCell ref="JDS25:JDX25"/>
    <mergeCell ref="JDY25:JED25"/>
    <mergeCell ref="JEE25:JEJ25"/>
    <mergeCell ref="JEK25:JEP25"/>
    <mergeCell ref="JEQ25:JEV25"/>
    <mergeCell ref="JCO25:JCT25"/>
    <mergeCell ref="JCU25:JCZ25"/>
    <mergeCell ref="JDA25:JDF25"/>
    <mergeCell ref="JDG25:JDL25"/>
    <mergeCell ref="JDM25:JDR25"/>
    <mergeCell ref="JBK25:JBP25"/>
    <mergeCell ref="JBQ25:JBV25"/>
    <mergeCell ref="JBW25:JCB25"/>
    <mergeCell ref="JCC25:JCH25"/>
    <mergeCell ref="JCI25:JCN25"/>
    <mergeCell ref="JAG25:JAL25"/>
    <mergeCell ref="JAM25:JAR25"/>
    <mergeCell ref="JAS25:JAX25"/>
    <mergeCell ref="JAY25:JBD25"/>
    <mergeCell ref="JBE25:JBJ25"/>
    <mergeCell ref="IZC25:IZH25"/>
    <mergeCell ref="IZI25:IZN25"/>
    <mergeCell ref="IZO25:IZT25"/>
    <mergeCell ref="IZU25:IZZ25"/>
    <mergeCell ref="JAA25:JAF25"/>
    <mergeCell ref="IXY25:IYD25"/>
    <mergeCell ref="IYE25:IYJ25"/>
    <mergeCell ref="IYK25:IYP25"/>
    <mergeCell ref="IYQ25:IYV25"/>
    <mergeCell ref="IYW25:IZB25"/>
    <mergeCell ref="IWU25:IWZ25"/>
    <mergeCell ref="IXA25:IXF25"/>
    <mergeCell ref="IXG25:IXL25"/>
    <mergeCell ref="IXM25:IXR25"/>
    <mergeCell ref="IXS25:IXX25"/>
    <mergeCell ref="IVQ25:IVV25"/>
    <mergeCell ref="IVW25:IWB25"/>
    <mergeCell ref="IWC25:IWH25"/>
    <mergeCell ref="IWI25:IWN25"/>
    <mergeCell ref="IWO25:IWT25"/>
    <mergeCell ref="IUM25:IUR25"/>
    <mergeCell ref="IUS25:IUX25"/>
    <mergeCell ref="IUY25:IVD25"/>
    <mergeCell ref="IVE25:IVJ25"/>
    <mergeCell ref="IVK25:IVP25"/>
    <mergeCell ref="ITI25:ITN25"/>
    <mergeCell ref="ITO25:ITT25"/>
    <mergeCell ref="ITU25:ITZ25"/>
    <mergeCell ref="IUA25:IUF25"/>
    <mergeCell ref="IUG25:IUL25"/>
    <mergeCell ref="ISE25:ISJ25"/>
    <mergeCell ref="ISK25:ISP25"/>
    <mergeCell ref="ISQ25:ISV25"/>
    <mergeCell ref="ISW25:ITB25"/>
    <mergeCell ref="ITC25:ITH25"/>
    <mergeCell ref="IRA25:IRF25"/>
    <mergeCell ref="IRG25:IRL25"/>
    <mergeCell ref="IRM25:IRR25"/>
    <mergeCell ref="IRS25:IRX25"/>
    <mergeCell ref="IRY25:ISD25"/>
    <mergeCell ref="IPW25:IQB25"/>
    <mergeCell ref="IQC25:IQH25"/>
    <mergeCell ref="IQI25:IQN25"/>
    <mergeCell ref="IQO25:IQT25"/>
    <mergeCell ref="IQU25:IQZ25"/>
    <mergeCell ref="IOS25:IOX25"/>
    <mergeCell ref="IOY25:IPD25"/>
    <mergeCell ref="IPE25:IPJ25"/>
    <mergeCell ref="IPK25:IPP25"/>
    <mergeCell ref="IPQ25:IPV25"/>
    <mergeCell ref="INO25:INT25"/>
    <mergeCell ref="INU25:INZ25"/>
    <mergeCell ref="IOA25:IOF25"/>
    <mergeCell ref="IOG25:IOL25"/>
    <mergeCell ref="IOM25:IOR25"/>
    <mergeCell ref="IMK25:IMP25"/>
    <mergeCell ref="IMQ25:IMV25"/>
    <mergeCell ref="IMW25:INB25"/>
    <mergeCell ref="INC25:INH25"/>
    <mergeCell ref="INI25:INN25"/>
    <mergeCell ref="ILG25:ILL25"/>
    <mergeCell ref="ILM25:ILR25"/>
    <mergeCell ref="ILS25:ILX25"/>
    <mergeCell ref="ILY25:IMD25"/>
    <mergeCell ref="IME25:IMJ25"/>
    <mergeCell ref="IKC25:IKH25"/>
    <mergeCell ref="IKI25:IKN25"/>
    <mergeCell ref="IKO25:IKT25"/>
    <mergeCell ref="IKU25:IKZ25"/>
    <mergeCell ref="ILA25:ILF25"/>
    <mergeCell ref="IIY25:IJD25"/>
    <mergeCell ref="IJE25:IJJ25"/>
    <mergeCell ref="IJK25:IJP25"/>
    <mergeCell ref="IJQ25:IJV25"/>
    <mergeCell ref="IJW25:IKB25"/>
    <mergeCell ref="IHU25:IHZ25"/>
    <mergeCell ref="IIA25:IIF25"/>
    <mergeCell ref="IIG25:IIL25"/>
    <mergeCell ref="IIM25:IIR25"/>
    <mergeCell ref="IIS25:IIX25"/>
    <mergeCell ref="IGQ25:IGV25"/>
    <mergeCell ref="IGW25:IHB25"/>
    <mergeCell ref="IHC25:IHH25"/>
    <mergeCell ref="IHI25:IHN25"/>
    <mergeCell ref="IHO25:IHT25"/>
    <mergeCell ref="IFM25:IFR25"/>
    <mergeCell ref="IFS25:IFX25"/>
    <mergeCell ref="IFY25:IGD25"/>
    <mergeCell ref="IGE25:IGJ25"/>
    <mergeCell ref="IGK25:IGP25"/>
    <mergeCell ref="IEI25:IEN25"/>
    <mergeCell ref="IEO25:IET25"/>
    <mergeCell ref="IEU25:IEZ25"/>
    <mergeCell ref="IFA25:IFF25"/>
    <mergeCell ref="IFG25:IFL25"/>
    <mergeCell ref="IDE25:IDJ25"/>
    <mergeCell ref="IDK25:IDP25"/>
    <mergeCell ref="IDQ25:IDV25"/>
    <mergeCell ref="IDW25:IEB25"/>
    <mergeCell ref="IEC25:IEH25"/>
    <mergeCell ref="ICA25:ICF25"/>
    <mergeCell ref="ICG25:ICL25"/>
    <mergeCell ref="ICM25:ICR25"/>
    <mergeCell ref="ICS25:ICX25"/>
    <mergeCell ref="ICY25:IDD25"/>
    <mergeCell ref="IAW25:IBB25"/>
    <mergeCell ref="IBC25:IBH25"/>
    <mergeCell ref="IBI25:IBN25"/>
    <mergeCell ref="IBO25:IBT25"/>
    <mergeCell ref="IBU25:IBZ25"/>
    <mergeCell ref="HZS25:HZX25"/>
    <mergeCell ref="HZY25:IAD25"/>
    <mergeCell ref="IAE25:IAJ25"/>
    <mergeCell ref="IAK25:IAP25"/>
    <mergeCell ref="IAQ25:IAV25"/>
    <mergeCell ref="HYO25:HYT25"/>
    <mergeCell ref="HYU25:HYZ25"/>
    <mergeCell ref="HZA25:HZF25"/>
    <mergeCell ref="HZG25:HZL25"/>
    <mergeCell ref="HZM25:HZR25"/>
    <mergeCell ref="HXK25:HXP25"/>
    <mergeCell ref="HXQ25:HXV25"/>
    <mergeCell ref="HXW25:HYB25"/>
    <mergeCell ref="HYC25:HYH25"/>
    <mergeCell ref="HYI25:HYN25"/>
    <mergeCell ref="HWG25:HWL25"/>
    <mergeCell ref="HWM25:HWR25"/>
    <mergeCell ref="HWS25:HWX25"/>
    <mergeCell ref="HWY25:HXD25"/>
    <mergeCell ref="HXE25:HXJ25"/>
    <mergeCell ref="HVC25:HVH25"/>
    <mergeCell ref="HVI25:HVN25"/>
    <mergeCell ref="HVO25:HVT25"/>
    <mergeCell ref="HVU25:HVZ25"/>
    <mergeCell ref="HWA25:HWF25"/>
    <mergeCell ref="HTY25:HUD25"/>
    <mergeCell ref="HUE25:HUJ25"/>
    <mergeCell ref="HUK25:HUP25"/>
    <mergeCell ref="HUQ25:HUV25"/>
    <mergeCell ref="HUW25:HVB25"/>
    <mergeCell ref="HSU25:HSZ25"/>
    <mergeCell ref="HTA25:HTF25"/>
    <mergeCell ref="HTG25:HTL25"/>
    <mergeCell ref="HTM25:HTR25"/>
    <mergeCell ref="HTS25:HTX25"/>
    <mergeCell ref="HRQ25:HRV25"/>
    <mergeCell ref="HRW25:HSB25"/>
    <mergeCell ref="HSC25:HSH25"/>
    <mergeCell ref="HSI25:HSN25"/>
    <mergeCell ref="HSO25:HST25"/>
    <mergeCell ref="HQM25:HQR25"/>
    <mergeCell ref="HQS25:HQX25"/>
    <mergeCell ref="HQY25:HRD25"/>
    <mergeCell ref="HRE25:HRJ25"/>
    <mergeCell ref="HRK25:HRP25"/>
    <mergeCell ref="HPI25:HPN25"/>
    <mergeCell ref="HPO25:HPT25"/>
    <mergeCell ref="HPU25:HPZ25"/>
    <mergeCell ref="HQA25:HQF25"/>
    <mergeCell ref="HQG25:HQL25"/>
    <mergeCell ref="HOE25:HOJ25"/>
    <mergeCell ref="HOK25:HOP25"/>
    <mergeCell ref="HOQ25:HOV25"/>
    <mergeCell ref="HOW25:HPB25"/>
    <mergeCell ref="HPC25:HPH25"/>
    <mergeCell ref="HNA25:HNF25"/>
    <mergeCell ref="HNG25:HNL25"/>
    <mergeCell ref="HNM25:HNR25"/>
    <mergeCell ref="HNS25:HNX25"/>
    <mergeCell ref="HNY25:HOD25"/>
    <mergeCell ref="HLW25:HMB25"/>
    <mergeCell ref="HMC25:HMH25"/>
    <mergeCell ref="HMI25:HMN25"/>
    <mergeCell ref="HMO25:HMT25"/>
    <mergeCell ref="HMU25:HMZ25"/>
    <mergeCell ref="HKS25:HKX25"/>
    <mergeCell ref="HKY25:HLD25"/>
    <mergeCell ref="HLE25:HLJ25"/>
    <mergeCell ref="HLK25:HLP25"/>
    <mergeCell ref="HLQ25:HLV25"/>
    <mergeCell ref="HJO25:HJT25"/>
    <mergeCell ref="HJU25:HJZ25"/>
    <mergeCell ref="HKA25:HKF25"/>
    <mergeCell ref="HKG25:HKL25"/>
    <mergeCell ref="HKM25:HKR25"/>
    <mergeCell ref="HIK25:HIP25"/>
    <mergeCell ref="HIQ25:HIV25"/>
    <mergeCell ref="HIW25:HJB25"/>
    <mergeCell ref="HJC25:HJH25"/>
    <mergeCell ref="HJI25:HJN25"/>
    <mergeCell ref="HHG25:HHL25"/>
    <mergeCell ref="HHM25:HHR25"/>
    <mergeCell ref="HHS25:HHX25"/>
    <mergeCell ref="HHY25:HID25"/>
    <mergeCell ref="HIE25:HIJ25"/>
    <mergeCell ref="HGC25:HGH25"/>
    <mergeCell ref="HGI25:HGN25"/>
    <mergeCell ref="HGO25:HGT25"/>
    <mergeCell ref="HGU25:HGZ25"/>
    <mergeCell ref="HHA25:HHF25"/>
    <mergeCell ref="HEY25:HFD25"/>
    <mergeCell ref="HFE25:HFJ25"/>
    <mergeCell ref="HFK25:HFP25"/>
    <mergeCell ref="HFQ25:HFV25"/>
    <mergeCell ref="HFW25:HGB25"/>
    <mergeCell ref="HDU25:HDZ25"/>
    <mergeCell ref="HEA25:HEF25"/>
    <mergeCell ref="HEG25:HEL25"/>
    <mergeCell ref="HEM25:HER25"/>
    <mergeCell ref="HES25:HEX25"/>
    <mergeCell ref="HCQ25:HCV25"/>
    <mergeCell ref="HCW25:HDB25"/>
    <mergeCell ref="HDC25:HDH25"/>
    <mergeCell ref="HDI25:HDN25"/>
    <mergeCell ref="HDO25:HDT25"/>
    <mergeCell ref="HBM25:HBR25"/>
    <mergeCell ref="HBS25:HBX25"/>
    <mergeCell ref="HBY25:HCD25"/>
    <mergeCell ref="HCE25:HCJ25"/>
    <mergeCell ref="HCK25:HCP25"/>
    <mergeCell ref="HAI25:HAN25"/>
    <mergeCell ref="HAO25:HAT25"/>
    <mergeCell ref="HAU25:HAZ25"/>
    <mergeCell ref="HBA25:HBF25"/>
    <mergeCell ref="HBG25:HBL25"/>
    <mergeCell ref="GZE25:GZJ25"/>
    <mergeCell ref="GZK25:GZP25"/>
    <mergeCell ref="GZQ25:GZV25"/>
    <mergeCell ref="GZW25:HAB25"/>
    <mergeCell ref="HAC25:HAH25"/>
    <mergeCell ref="GYA25:GYF25"/>
    <mergeCell ref="GYG25:GYL25"/>
    <mergeCell ref="GYM25:GYR25"/>
    <mergeCell ref="GYS25:GYX25"/>
    <mergeCell ref="GYY25:GZD25"/>
    <mergeCell ref="GWW25:GXB25"/>
    <mergeCell ref="GXC25:GXH25"/>
    <mergeCell ref="GXI25:GXN25"/>
    <mergeCell ref="GXO25:GXT25"/>
    <mergeCell ref="GXU25:GXZ25"/>
    <mergeCell ref="GVS25:GVX25"/>
    <mergeCell ref="GVY25:GWD25"/>
    <mergeCell ref="GWE25:GWJ25"/>
    <mergeCell ref="GWK25:GWP25"/>
    <mergeCell ref="GWQ25:GWV25"/>
    <mergeCell ref="GUO25:GUT25"/>
    <mergeCell ref="GUU25:GUZ25"/>
    <mergeCell ref="GVA25:GVF25"/>
    <mergeCell ref="GVG25:GVL25"/>
    <mergeCell ref="GVM25:GVR25"/>
    <mergeCell ref="GTK25:GTP25"/>
    <mergeCell ref="GTQ25:GTV25"/>
    <mergeCell ref="GTW25:GUB25"/>
    <mergeCell ref="GUC25:GUH25"/>
    <mergeCell ref="GUI25:GUN25"/>
    <mergeCell ref="GSG25:GSL25"/>
    <mergeCell ref="GSM25:GSR25"/>
    <mergeCell ref="GSS25:GSX25"/>
    <mergeCell ref="GSY25:GTD25"/>
    <mergeCell ref="GTE25:GTJ25"/>
    <mergeCell ref="GRC25:GRH25"/>
    <mergeCell ref="GRI25:GRN25"/>
    <mergeCell ref="GRO25:GRT25"/>
    <mergeCell ref="GRU25:GRZ25"/>
    <mergeCell ref="GSA25:GSF25"/>
    <mergeCell ref="GPY25:GQD25"/>
    <mergeCell ref="GQE25:GQJ25"/>
    <mergeCell ref="GQK25:GQP25"/>
    <mergeCell ref="GQQ25:GQV25"/>
    <mergeCell ref="GQW25:GRB25"/>
    <mergeCell ref="GOU25:GOZ25"/>
    <mergeCell ref="GPA25:GPF25"/>
    <mergeCell ref="GPG25:GPL25"/>
    <mergeCell ref="GPM25:GPR25"/>
    <mergeCell ref="GPS25:GPX25"/>
    <mergeCell ref="GNQ25:GNV25"/>
    <mergeCell ref="GNW25:GOB25"/>
    <mergeCell ref="GOC25:GOH25"/>
    <mergeCell ref="GOI25:GON25"/>
    <mergeCell ref="GOO25:GOT25"/>
    <mergeCell ref="GMM25:GMR25"/>
    <mergeCell ref="GMS25:GMX25"/>
    <mergeCell ref="GMY25:GND25"/>
    <mergeCell ref="GNE25:GNJ25"/>
    <mergeCell ref="GNK25:GNP25"/>
    <mergeCell ref="GLI25:GLN25"/>
    <mergeCell ref="GLO25:GLT25"/>
    <mergeCell ref="GLU25:GLZ25"/>
    <mergeCell ref="GMA25:GMF25"/>
    <mergeCell ref="GMG25:GML25"/>
    <mergeCell ref="GKE25:GKJ25"/>
    <mergeCell ref="GKK25:GKP25"/>
    <mergeCell ref="GKQ25:GKV25"/>
    <mergeCell ref="GKW25:GLB25"/>
    <mergeCell ref="GLC25:GLH25"/>
    <mergeCell ref="GJA25:GJF25"/>
    <mergeCell ref="GJG25:GJL25"/>
    <mergeCell ref="GJM25:GJR25"/>
    <mergeCell ref="GJS25:GJX25"/>
    <mergeCell ref="GJY25:GKD25"/>
    <mergeCell ref="GHW25:GIB25"/>
    <mergeCell ref="GIC25:GIH25"/>
    <mergeCell ref="GII25:GIN25"/>
    <mergeCell ref="GIO25:GIT25"/>
    <mergeCell ref="GIU25:GIZ25"/>
    <mergeCell ref="GGS25:GGX25"/>
    <mergeCell ref="GGY25:GHD25"/>
    <mergeCell ref="GHE25:GHJ25"/>
    <mergeCell ref="GHK25:GHP25"/>
    <mergeCell ref="GHQ25:GHV25"/>
    <mergeCell ref="GFO25:GFT25"/>
    <mergeCell ref="GFU25:GFZ25"/>
    <mergeCell ref="GGA25:GGF25"/>
    <mergeCell ref="GGG25:GGL25"/>
    <mergeCell ref="GGM25:GGR25"/>
    <mergeCell ref="GEK25:GEP25"/>
    <mergeCell ref="GEQ25:GEV25"/>
    <mergeCell ref="GEW25:GFB25"/>
    <mergeCell ref="GFC25:GFH25"/>
    <mergeCell ref="GFI25:GFN25"/>
    <mergeCell ref="GDG25:GDL25"/>
    <mergeCell ref="GDM25:GDR25"/>
    <mergeCell ref="GDS25:GDX25"/>
    <mergeCell ref="GDY25:GED25"/>
    <mergeCell ref="GEE25:GEJ25"/>
    <mergeCell ref="GCC25:GCH25"/>
    <mergeCell ref="GCI25:GCN25"/>
    <mergeCell ref="GCO25:GCT25"/>
    <mergeCell ref="GCU25:GCZ25"/>
    <mergeCell ref="GDA25:GDF25"/>
    <mergeCell ref="GAY25:GBD25"/>
    <mergeCell ref="GBE25:GBJ25"/>
    <mergeCell ref="GBK25:GBP25"/>
    <mergeCell ref="GBQ25:GBV25"/>
    <mergeCell ref="GBW25:GCB25"/>
    <mergeCell ref="FZU25:FZZ25"/>
    <mergeCell ref="GAA25:GAF25"/>
    <mergeCell ref="GAG25:GAL25"/>
    <mergeCell ref="GAM25:GAR25"/>
    <mergeCell ref="GAS25:GAX25"/>
    <mergeCell ref="FYQ25:FYV25"/>
    <mergeCell ref="FYW25:FZB25"/>
    <mergeCell ref="FZC25:FZH25"/>
    <mergeCell ref="FZI25:FZN25"/>
    <mergeCell ref="FZO25:FZT25"/>
    <mergeCell ref="FXM25:FXR25"/>
    <mergeCell ref="FXS25:FXX25"/>
    <mergeCell ref="FXY25:FYD25"/>
    <mergeCell ref="FYE25:FYJ25"/>
    <mergeCell ref="FYK25:FYP25"/>
    <mergeCell ref="FWI25:FWN25"/>
    <mergeCell ref="FWO25:FWT25"/>
    <mergeCell ref="FWU25:FWZ25"/>
    <mergeCell ref="FXA25:FXF25"/>
    <mergeCell ref="FXG25:FXL25"/>
    <mergeCell ref="FVE25:FVJ25"/>
    <mergeCell ref="FVK25:FVP25"/>
    <mergeCell ref="FVQ25:FVV25"/>
    <mergeCell ref="FVW25:FWB25"/>
    <mergeCell ref="FWC25:FWH25"/>
    <mergeCell ref="FUA25:FUF25"/>
    <mergeCell ref="FUG25:FUL25"/>
    <mergeCell ref="FUM25:FUR25"/>
    <mergeCell ref="FUS25:FUX25"/>
    <mergeCell ref="FUY25:FVD25"/>
    <mergeCell ref="FSW25:FTB25"/>
    <mergeCell ref="FTC25:FTH25"/>
    <mergeCell ref="FTI25:FTN25"/>
    <mergeCell ref="FTO25:FTT25"/>
    <mergeCell ref="FTU25:FTZ25"/>
    <mergeCell ref="FRS25:FRX25"/>
    <mergeCell ref="FRY25:FSD25"/>
    <mergeCell ref="FSE25:FSJ25"/>
    <mergeCell ref="FSK25:FSP25"/>
    <mergeCell ref="FSQ25:FSV25"/>
    <mergeCell ref="FQO25:FQT25"/>
    <mergeCell ref="FQU25:FQZ25"/>
    <mergeCell ref="FRA25:FRF25"/>
    <mergeCell ref="FRG25:FRL25"/>
    <mergeCell ref="FRM25:FRR25"/>
    <mergeCell ref="FPK25:FPP25"/>
    <mergeCell ref="FPQ25:FPV25"/>
    <mergeCell ref="FPW25:FQB25"/>
    <mergeCell ref="FQC25:FQH25"/>
    <mergeCell ref="FQI25:FQN25"/>
    <mergeCell ref="FOG25:FOL25"/>
    <mergeCell ref="FOM25:FOR25"/>
    <mergeCell ref="FOS25:FOX25"/>
    <mergeCell ref="FOY25:FPD25"/>
    <mergeCell ref="FPE25:FPJ25"/>
    <mergeCell ref="FNC25:FNH25"/>
    <mergeCell ref="FNI25:FNN25"/>
    <mergeCell ref="FNO25:FNT25"/>
    <mergeCell ref="FNU25:FNZ25"/>
    <mergeCell ref="FOA25:FOF25"/>
    <mergeCell ref="FLY25:FMD25"/>
    <mergeCell ref="FME25:FMJ25"/>
    <mergeCell ref="FMK25:FMP25"/>
    <mergeCell ref="FMQ25:FMV25"/>
    <mergeCell ref="FMW25:FNB25"/>
    <mergeCell ref="FKU25:FKZ25"/>
    <mergeCell ref="FLA25:FLF25"/>
    <mergeCell ref="FLG25:FLL25"/>
    <mergeCell ref="FLM25:FLR25"/>
    <mergeCell ref="FLS25:FLX25"/>
    <mergeCell ref="FJQ25:FJV25"/>
    <mergeCell ref="FJW25:FKB25"/>
    <mergeCell ref="FKC25:FKH25"/>
    <mergeCell ref="FKI25:FKN25"/>
    <mergeCell ref="FKO25:FKT25"/>
    <mergeCell ref="FIM25:FIR25"/>
    <mergeCell ref="FIS25:FIX25"/>
    <mergeCell ref="FIY25:FJD25"/>
    <mergeCell ref="FJE25:FJJ25"/>
    <mergeCell ref="FJK25:FJP25"/>
    <mergeCell ref="FHI25:FHN25"/>
    <mergeCell ref="FHO25:FHT25"/>
    <mergeCell ref="FHU25:FHZ25"/>
    <mergeCell ref="FIA25:FIF25"/>
    <mergeCell ref="FIG25:FIL25"/>
    <mergeCell ref="FGE25:FGJ25"/>
    <mergeCell ref="FGK25:FGP25"/>
    <mergeCell ref="FGQ25:FGV25"/>
    <mergeCell ref="FGW25:FHB25"/>
    <mergeCell ref="FHC25:FHH25"/>
    <mergeCell ref="FFA25:FFF25"/>
    <mergeCell ref="FFG25:FFL25"/>
    <mergeCell ref="FFM25:FFR25"/>
    <mergeCell ref="FFS25:FFX25"/>
    <mergeCell ref="FFY25:FGD25"/>
    <mergeCell ref="FDW25:FEB25"/>
    <mergeCell ref="FEC25:FEH25"/>
    <mergeCell ref="FEI25:FEN25"/>
    <mergeCell ref="FEO25:FET25"/>
    <mergeCell ref="FEU25:FEZ25"/>
    <mergeCell ref="FCS25:FCX25"/>
    <mergeCell ref="FCY25:FDD25"/>
    <mergeCell ref="FDE25:FDJ25"/>
    <mergeCell ref="FDK25:FDP25"/>
    <mergeCell ref="FDQ25:FDV25"/>
    <mergeCell ref="FBO25:FBT25"/>
    <mergeCell ref="FBU25:FBZ25"/>
    <mergeCell ref="FCA25:FCF25"/>
    <mergeCell ref="FCG25:FCL25"/>
    <mergeCell ref="FCM25:FCR25"/>
    <mergeCell ref="FAK25:FAP25"/>
    <mergeCell ref="FAQ25:FAV25"/>
    <mergeCell ref="FAW25:FBB25"/>
    <mergeCell ref="FBC25:FBH25"/>
    <mergeCell ref="FBI25:FBN25"/>
    <mergeCell ref="EZG25:EZL25"/>
    <mergeCell ref="EZM25:EZR25"/>
    <mergeCell ref="EZS25:EZX25"/>
    <mergeCell ref="EZY25:FAD25"/>
    <mergeCell ref="FAE25:FAJ25"/>
    <mergeCell ref="EYC25:EYH25"/>
    <mergeCell ref="EYI25:EYN25"/>
    <mergeCell ref="EYO25:EYT25"/>
    <mergeCell ref="EYU25:EYZ25"/>
    <mergeCell ref="EZA25:EZF25"/>
    <mergeCell ref="EWY25:EXD25"/>
    <mergeCell ref="EXE25:EXJ25"/>
    <mergeCell ref="EXK25:EXP25"/>
    <mergeCell ref="EXQ25:EXV25"/>
    <mergeCell ref="EXW25:EYB25"/>
    <mergeCell ref="EVU25:EVZ25"/>
    <mergeCell ref="EWA25:EWF25"/>
    <mergeCell ref="EWG25:EWL25"/>
    <mergeCell ref="EWM25:EWR25"/>
    <mergeCell ref="EWS25:EWX25"/>
    <mergeCell ref="EUQ25:EUV25"/>
    <mergeCell ref="EUW25:EVB25"/>
    <mergeCell ref="EVC25:EVH25"/>
    <mergeCell ref="EVI25:EVN25"/>
    <mergeCell ref="EVO25:EVT25"/>
    <mergeCell ref="ETM25:ETR25"/>
    <mergeCell ref="ETS25:ETX25"/>
    <mergeCell ref="ETY25:EUD25"/>
    <mergeCell ref="EUE25:EUJ25"/>
    <mergeCell ref="EUK25:EUP25"/>
    <mergeCell ref="ESI25:ESN25"/>
    <mergeCell ref="ESO25:EST25"/>
    <mergeCell ref="ESU25:ESZ25"/>
    <mergeCell ref="ETA25:ETF25"/>
    <mergeCell ref="ETG25:ETL25"/>
    <mergeCell ref="ERE25:ERJ25"/>
    <mergeCell ref="ERK25:ERP25"/>
    <mergeCell ref="ERQ25:ERV25"/>
    <mergeCell ref="ERW25:ESB25"/>
    <mergeCell ref="ESC25:ESH25"/>
    <mergeCell ref="EQA25:EQF25"/>
    <mergeCell ref="EQG25:EQL25"/>
    <mergeCell ref="EQM25:EQR25"/>
    <mergeCell ref="EQS25:EQX25"/>
    <mergeCell ref="EQY25:ERD25"/>
    <mergeCell ref="EOW25:EPB25"/>
    <mergeCell ref="EPC25:EPH25"/>
    <mergeCell ref="EPI25:EPN25"/>
    <mergeCell ref="EPO25:EPT25"/>
    <mergeCell ref="EPU25:EPZ25"/>
    <mergeCell ref="ENS25:ENX25"/>
    <mergeCell ref="ENY25:EOD25"/>
    <mergeCell ref="EOE25:EOJ25"/>
    <mergeCell ref="EOK25:EOP25"/>
    <mergeCell ref="EOQ25:EOV25"/>
    <mergeCell ref="EMO25:EMT25"/>
    <mergeCell ref="EMU25:EMZ25"/>
    <mergeCell ref="ENA25:ENF25"/>
    <mergeCell ref="ENG25:ENL25"/>
    <mergeCell ref="ENM25:ENR25"/>
    <mergeCell ref="ELK25:ELP25"/>
    <mergeCell ref="ELQ25:ELV25"/>
    <mergeCell ref="ELW25:EMB25"/>
    <mergeCell ref="EMC25:EMH25"/>
    <mergeCell ref="EMI25:EMN25"/>
    <mergeCell ref="EKG25:EKL25"/>
    <mergeCell ref="EKM25:EKR25"/>
    <mergeCell ref="EKS25:EKX25"/>
    <mergeCell ref="EKY25:ELD25"/>
    <mergeCell ref="ELE25:ELJ25"/>
    <mergeCell ref="EJC25:EJH25"/>
    <mergeCell ref="EJI25:EJN25"/>
    <mergeCell ref="EJO25:EJT25"/>
    <mergeCell ref="EJU25:EJZ25"/>
    <mergeCell ref="EKA25:EKF25"/>
    <mergeCell ref="EHY25:EID25"/>
    <mergeCell ref="EIE25:EIJ25"/>
    <mergeCell ref="EIK25:EIP25"/>
    <mergeCell ref="EIQ25:EIV25"/>
    <mergeCell ref="EIW25:EJB25"/>
    <mergeCell ref="EGU25:EGZ25"/>
    <mergeCell ref="EHA25:EHF25"/>
    <mergeCell ref="EHG25:EHL25"/>
    <mergeCell ref="EHM25:EHR25"/>
    <mergeCell ref="EHS25:EHX25"/>
    <mergeCell ref="EFQ25:EFV25"/>
    <mergeCell ref="EFW25:EGB25"/>
    <mergeCell ref="EGC25:EGH25"/>
    <mergeCell ref="EGI25:EGN25"/>
    <mergeCell ref="EGO25:EGT25"/>
    <mergeCell ref="EEM25:EER25"/>
    <mergeCell ref="EES25:EEX25"/>
    <mergeCell ref="EEY25:EFD25"/>
    <mergeCell ref="EFE25:EFJ25"/>
    <mergeCell ref="EFK25:EFP25"/>
    <mergeCell ref="EDI25:EDN25"/>
    <mergeCell ref="EDO25:EDT25"/>
    <mergeCell ref="EDU25:EDZ25"/>
    <mergeCell ref="EEA25:EEF25"/>
    <mergeCell ref="EEG25:EEL25"/>
    <mergeCell ref="ECE25:ECJ25"/>
    <mergeCell ref="ECK25:ECP25"/>
    <mergeCell ref="ECQ25:ECV25"/>
    <mergeCell ref="ECW25:EDB25"/>
    <mergeCell ref="EDC25:EDH25"/>
    <mergeCell ref="EBA25:EBF25"/>
    <mergeCell ref="EBG25:EBL25"/>
    <mergeCell ref="EBM25:EBR25"/>
    <mergeCell ref="EBS25:EBX25"/>
    <mergeCell ref="EBY25:ECD25"/>
    <mergeCell ref="DZW25:EAB25"/>
    <mergeCell ref="EAC25:EAH25"/>
    <mergeCell ref="EAI25:EAN25"/>
    <mergeCell ref="EAO25:EAT25"/>
    <mergeCell ref="EAU25:EAZ25"/>
    <mergeCell ref="DYS25:DYX25"/>
    <mergeCell ref="DYY25:DZD25"/>
    <mergeCell ref="DZE25:DZJ25"/>
    <mergeCell ref="DZK25:DZP25"/>
    <mergeCell ref="DZQ25:DZV25"/>
    <mergeCell ref="DXO25:DXT25"/>
    <mergeCell ref="DXU25:DXZ25"/>
    <mergeCell ref="DYA25:DYF25"/>
    <mergeCell ref="DYG25:DYL25"/>
    <mergeCell ref="DYM25:DYR25"/>
    <mergeCell ref="DWK25:DWP25"/>
    <mergeCell ref="DWQ25:DWV25"/>
    <mergeCell ref="DWW25:DXB25"/>
    <mergeCell ref="DXC25:DXH25"/>
    <mergeCell ref="DXI25:DXN25"/>
    <mergeCell ref="DVG25:DVL25"/>
    <mergeCell ref="DVM25:DVR25"/>
    <mergeCell ref="DVS25:DVX25"/>
    <mergeCell ref="DVY25:DWD25"/>
    <mergeCell ref="DWE25:DWJ25"/>
    <mergeCell ref="DUC25:DUH25"/>
    <mergeCell ref="DUI25:DUN25"/>
    <mergeCell ref="DUO25:DUT25"/>
    <mergeCell ref="DUU25:DUZ25"/>
    <mergeCell ref="DVA25:DVF25"/>
    <mergeCell ref="DSY25:DTD25"/>
    <mergeCell ref="DTE25:DTJ25"/>
    <mergeCell ref="DTK25:DTP25"/>
    <mergeCell ref="DTQ25:DTV25"/>
    <mergeCell ref="DTW25:DUB25"/>
    <mergeCell ref="DRU25:DRZ25"/>
    <mergeCell ref="DSA25:DSF25"/>
    <mergeCell ref="DSG25:DSL25"/>
    <mergeCell ref="DSM25:DSR25"/>
    <mergeCell ref="DSS25:DSX25"/>
    <mergeCell ref="DQQ25:DQV25"/>
    <mergeCell ref="DQW25:DRB25"/>
    <mergeCell ref="DRC25:DRH25"/>
    <mergeCell ref="DRI25:DRN25"/>
    <mergeCell ref="DRO25:DRT25"/>
    <mergeCell ref="DPM25:DPR25"/>
    <mergeCell ref="DPS25:DPX25"/>
    <mergeCell ref="DPY25:DQD25"/>
    <mergeCell ref="DQE25:DQJ25"/>
    <mergeCell ref="DQK25:DQP25"/>
    <mergeCell ref="DOI25:DON25"/>
    <mergeCell ref="DOO25:DOT25"/>
    <mergeCell ref="DOU25:DOZ25"/>
    <mergeCell ref="DPA25:DPF25"/>
    <mergeCell ref="DPG25:DPL25"/>
    <mergeCell ref="DNE25:DNJ25"/>
    <mergeCell ref="DNK25:DNP25"/>
    <mergeCell ref="DNQ25:DNV25"/>
    <mergeCell ref="DNW25:DOB25"/>
    <mergeCell ref="DOC25:DOH25"/>
    <mergeCell ref="DMA25:DMF25"/>
    <mergeCell ref="DMG25:DML25"/>
    <mergeCell ref="DMM25:DMR25"/>
    <mergeCell ref="DMS25:DMX25"/>
    <mergeCell ref="DMY25:DND25"/>
    <mergeCell ref="DKW25:DLB25"/>
    <mergeCell ref="DLC25:DLH25"/>
    <mergeCell ref="DLI25:DLN25"/>
    <mergeCell ref="DLO25:DLT25"/>
    <mergeCell ref="DLU25:DLZ25"/>
    <mergeCell ref="DJS25:DJX25"/>
    <mergeCell ref="DJY25:DKD25"/>
    <mergeCell ref="DKE25:DKJ25"/>
    <mergeCell ref="DKK25:DKP25"/>
    <mergeCell ref="DKQ25:DKV25"/>
    <mergeCell ref="DIO25:DIT25"/>
    <mergeCell ref="DIU25:DIZ25"/>
    <mergeCell ref="DJA25:DJF25"/>
    <mergeCell ref="DJG25:DJL25"/>
    <mergeCell ref="DJM25:DJR25"/>
    <mergeCell ref="DHK25:DHP25"/>
    <mergeCell ref="DHQ25:DHV25"/>
    <mergeCell ref="DHW25:DIB25"/>
    <mergeCell ref="DIC25:DIH25"/>
    <mergeCell ref="DII25:DIN25"/>
    <mergeCell ref="DGG25:DGL25"/>
    <mergeCell ref="DGM25:DGR25"/>
    <mergeCell ref="DGS25:DGX25"/>
    <mergeCell ref="DGY25:DHD25"/>
    <mergeCell ref="DHE25:DHJ25"/>
    <mergeCell ref="DFC25:DFH25"/>
    <mergeCell ref="DFI25:DFN25"/>
    <mergeCell ref="DFO25:DFT25"/>
    <mergeCell ref="DFU25:DFZ25"/>
    <mergeCell ref="DGA25:DGF25"/>
    <mergeCell ref="DDY25:DED25"/>
    <mergeCell ref="DEE25:DEJ25"/>
    <mergeCell ref="DEK25:DEP25"/>
    <mergeCell ref="DEQ25:DEV25"/>
    <mergeCell ref="DEW25:DFB25"/>
    <mergeCell ref="DCU25:DCZ25"/>
    <mergeCell ref="DDA25:DDF25"/>
    <mergeCell ref="DDG25:DDL25"/>
    <mergeCell ref="DDM25:DDR25"/>
    <mergeCell ref="DDS25:DDX25"/>
    <mergeCell ref="DBQ25:DBV25"/>
    <mergeCell ref="DBW25:DCB25"/>
    <mergeCell ref="DCC25:DCH25"/>
    <mergeCell ref="DCI25:DCN25"/>
    <mergeCell ref="DCO25:DCT25"/>
    <mergeCell ref="DAM25:DAR25"/>
    <mergeCell ref="DAS25:DAX25"/>
    <mergeCell ref="DAY25:DBD25"/>
    <mergeCell ref="DBE25:DBJ25"/>
    <mergeCell ref="DBK25:DBP25"/>
    <mergeCell ref="CZI25:CZN25"/>
    <mergeCell ref="CZO25:CZT25"/>
    <mergeCell ref="CZU25:CZZ25"/>
    <mergeCell ref="DAA25:DAF25"/>
    <mergeCell ref="DAG25:DAL25"/>
    <mergeCell ref="CYE25:CYJ25"/>
    <mergeCell ref="CYK25:CYP25"/>
    <mergeCell ref="CYQ25:CYV25"/>
    <mergeCell ref="CYW25:CZB25"/>
    <mergeCell ref="CZC25:CZH25"/>
    <mergeCell ref="CXA25:CXF25"/>
    <mergeCell ref="CXG25:CXL25"/>
    <mergeCell ref="CXM25:CXR25"/>
    <mergeCell ref="CXS25:CXX25"/>
    <mergeCell ref="CXY25:CYD25"/>
    <mergeCell ref="CVW25:CWB25"/>
    <mergeCell ref="CWC25:CWH25"/>
    <mergeCell ref="CWI25:CWN25"/>
    <mergeCell ref="CWO25:CWT25"/>
    <mergeCell ref="CWU25:CWZ25"/>
    <mergeCell ref="CUS25:CUX25"/>
    <mergeCell ref="CUY25:CVD25"/>
    <mergeCell ref="CVE25:CVJ25"/>
    <mergeCell ref="CVK25:CVP25"/>
    <mergeCell ref="CVQ25:CVV25"/>
    <mergeCell ref="CTO25:CTT25"/>
    <mergeCell ref="CTU25:CTZ25"/>
    <mergeCell ref="CUA25:CUF25"/>
    <mergeCell ref="CUG25:CUL25"/>
    <mergeCell ref="CUM25:CUR25"/>
    <mergeCell ref="CSK25:CSP25"/>
    <mergeCell ref="CSQ25:CSV25"/>
    <mergeCell ref="CSW25:CTB25"/>
    <mergeCell ref="CTC25:CTH25"/>
    <mergeCell ref="CTI25:CTN25"/>
    <mergeCell ref="CRG25:CRL25"/>
    <mergeCell ref="CRM25:CRR25"/>
    <mergeCell ref="CRS25:CRX25"/>
    <mergeCell ref="CRY25:CSD25"/>
    <mergeCell ref="CSE25:CSJ25"/>
    <mergeCell ref="CQC25:CQH25"/>
    <mergeCell ref="CQI25:CQN25"/>
    <mergeCell ref="CQO25:CQT25"/>
    <mergeCell ref="CQU25:CQZ25"/>
    <mergeCell ref="CRA25:CRF25"/>
    <mergeCell ref="COY25:CPD25"/>
    <mergeCell ref="CPE25:CPJ25"/>
    <mergeCell ref="CPK25:CPP25"/>
    <mergeCell ref="CPQ25:CPV25"/>
    <mergeCell ref="CPW25:CQB25"/>
    <mergeCell ref="CNU25:CNZ25"/>
    <mergeCell ref="COA25:COF25"/>
    <mergeCell ref="COG25:COL25"/>
    <mergeCell ref="COM25:COR25"/>
    <mergeCell ref="COS25:COX25"/>
    <mergeCell ref="CMQ25:CMV25"/>
    <mergeCell ref="CMW25:CNB25"/>
    <mergeCell ref="CNC25:CNH25"/>
    <mergeCell ref="CNI25:CNN25"/>
    <mergeCell ref="CNO25:CNT25"/>
    <mergeCell ref="CLM25:CLR25"/>
    <mergeCell ref="CLS25:CLX25"/>
    <mergeCell ref="CLY25:CMD25"/>
    <mergeCell ref="CME25:CMJ25"/>
    <mergeCell ref="CMK25:CMP25"/>
    <mergeCell ref="CKI25:CKN25"/>
    <mergeCell ref="CKO25:CKT25"/>
    <mergeCell ref="CKU25:CKZ25"/>
    <mergeCell ref="CLA25:CLF25"/>
    <mergeCell ref="CLG25:CLL25"/>
    <mergeCell ref="CJE25:CJJ25"/>
    <mergeCell ref="CJK25:CJP25"/>
    <mergeCell ref="CJQ25:CJV25"/>
    <mergeCell ref="CJW25:CKB25"/>
    <mergeCell ref="CKC25:CKH25"/>
    <mergeCell ref="CIA25:CIF25"/>
    <mergeCell ref="CIG25:CIL25"/>
    <mergeCell ref="CIM25:CIR25"/>
    <mergeCell ref="CIS25:CIX25"/>
    <mergeCell ref="CIY25:CJD25"/>
    <mergeCell ref="CGW25:CHB25"/>
    <mergeCell ref="CHC25:CHH25"/>
    <mergeCell ref="CHI25:CHN25"/>
    <mergeCell ref="CHO25:CHT25"/>
    <mergeCell ref="CHU25:CHZ25"/>
    <mergeCell ref="CFS25:CFX25"/>
    <mergeCell ref="CFY25:CGD25"/>
    <mergeCell ref="CGE25:CGJ25"/>
    <mergeCell ref="CGK25:CGP25"/>
    <mergeCell ref="CGQ25:CGV25"/>
    <mergeCell ref="CEO25:CET25"/>
    <mergeCell ref="CEU25:CEZ25"/>
    <mergeCell ref="CFA25:CFF25"/>
    <mergeCell ref="CFG25:CFL25"/>
    <mergeCell ref="CFM25:CFR25"/>
    <mergeCell ref="CDK25:CDP25"/>
    <mergeCell ref="CDQ25:CDV25"/>
    <mergeCell ref="CDW25:CEB25"/>
    <mergeCell ref="CEC25:CEH25"/>
    <mergeCell ref="CEI25:CEN25"/>
    <mergeCell ref="CCG25:CCL25"/>
    <mergeCell ref="CCM25:CCR25"/>
    <mergeCell ref="CCS25:CCX25"/>
    <mergeCell ref="CCY25:CDD25"/>
    <mergeCell ref="CDE25:CDJ25"/>
    <mergeCell ref="CBC25:CBH25"/>
    <mergeCell ref="CBI25:CBN25"/>
    <mergeCell ref="CBO25:CBT25"/>
    <mergeCell ref="CBU25:CBZ25"/>
    <mergeCell ref="CCA25:CCF25"/>
    <mergeCell ref="BZY25:CAD25"/>
    <mergeCell ref="CAE25:CAJ25"/>
    <mergeCell ref="CAK25:CAP25"/>
    <mergeCell ref="CAQ25:CAV25"/>
    <mergeCell ref="CAW25:CBB25"/>
    <mergeCell ref="BYU25:BYZ25"/>
    <mergeCell ref="BZA25:BZF25"/>
    <mergeCell ref="BZG25:BZL25"/>
    <mergeCell ref="BZM25:BZR25"/>
    <mergeCell ref="BZS25:BZX25"/>
    <mergeCell ref="BXQ25:BXV25"/>
    <mergeCell ref="BXW25:BYB25"/>
    <mergeCell ref="BYC25:BYH25"/>
    <mergeCell ref="BYI25:BYN25"/>
    <mergeCell ref="BYO25:BYT25"/>
    <mergeCell ref="BWM25:BWR25"/>
    <mergeCell ref="BWS25:BWX25"/>
    <mergeCell ref="BWY25:BXD25"/>
    <mergeCell ref="BXE25:BXJ25"/>
    <mergeCell ref="BXK25:BXP25"/>
    <mergeCell ref="BVI25:BVN25"/>
    <mergeCell ref="BVO25:BVT25"/>
    <mergeCell ref="BVU25:BVZ25"/>
    <mergeCell ref="BWA25:BWF25"/>
    <mergeCell ref="BWG25:BWL25"/>
    <mergeCell ref="BUE25:BUJ25"/>
    <mergeCell ref="BUK25:BUP25"/>
    <mergeCell ref="BUQ25:BUV25"/>
    <mergeCell ref="BUW25:BVB25"/>
    <mergeCell ref="BVC25:BVH25"/>
    <mergeCell ref="BTA25:BTF25"/>
    <mergeCell ref="BTG25:BTL25"/>
    <mergeCell ref="BTM25:BTR25"/>
    <mergeCell ref="BTS25:BTX25"/>
    <mergeCell ref="BTY25:BUD25"/>
    <mergeCell ref="BRW25:BSB25"/>
    <mergeCell ref="BSC25:BSH25"/>
    <mergeCell ref="BSI25:BSN25"/>
    <mergeCell ref="BSO25:BST25"/>
    <mergeCell ref="BSU25:BSZ25"/>
    <mergeCell ref="BQS25:BQX25"/>
    <mergeCell ref="BQY25:BRD25"/>
    <mergeCell ref="BRE25:BRJ25"/>
    <mergeCell ref="BRK25:BRP25"/>
    <mergeCell ref="BRQ25:BRV25"/>
    <mergeCell ref="BPO25:BPT25"/>
    <mergeCell ref="BPU25:BPZ25"/>
    <mergeCell ref="BQA25:BQF25"/>
    <mergeCell ref="BQG25:BQL25"/>
    <mergeCell ref="BQM25:BQR25"/>
    <mergeCell ref="BOK25:BOP25"/>
    <mergeCell ref="BOQ25:BOV25"/>
    <mergeCell ref="BOW25:BPB25"/>
    <mergeCell ref="BPC25:BPH25"/>
    <mergeCell ref="BPI25:BPN25"/>
    <mergeCell ref="BNG25:BNL25"/>
    <mergeCell ref="BNM25:BNR25"/>
    <mergeCell ref="BNS25:BNX25"/>
    <mergeCell ref="BNY25:BOD25"/>
    <mergeCell ref="BOE25:BOJ25"/>
    <mergeCell ref="BMC25:BMH25"/>
    <mergeCell ref="BMI25:BMN25"/>
    <mergeCell ref="BMO25:BMT25"/>
    <mergeCell ref="BMU25:BMZ25"/>
    <mergeCell ref="BNA25:BNF25"/>
    <mergeCell ref="BKY25:BLD25"/>
    <mergeCell ref="BLE25:BLJ25"/>
    <mergeCell ref="BLK25:BLP25"/>
    <mergeCell ref="BLQ25:BLV25"/>
    <mergeCell ref="BLW25:BMB25"/>
    <mergeCell ref="BJU25:BJZ25"/>
    <mergeCell ref="BKA25:BKF25"/>
    <mergeCell ref="BKG25:BKL25"/>
    <mergeCell ref="BKM25:BKR25"/>
    <mergeCell ref="BKS25:BKX25"/>
    <mergeCell ref="BIQ25:BIV25"/>
    <mergeCell ref="BIW25:BJB25"/>
    <mergeCell ref="BJC25:BJH25"/>
    <mergeCell ref="BJI25:BJN25"/>
    <mergeCell ref="BJO25:BJT25"/>
    <mergeCell ref="BHM25:BHR25"/>
    <mergeCell ref="BHS25:BHX25"/>
    <mergeCell ref="BHY25:BID25"/>
    <mergeCell ref="BIE25:BIJ25"/>
    <mergeCell ref="BIK25:BIP25"/>
    <mergeCell ref="BGI25:BGN25"/>
    <mergeCell ref="BGO25:BGT25"/>
    <mergeCell ref="BGU25:BGZ25"/>
    <mergeCell ref="BHA25:BHF25"/>
    <mergeCell ref="BHG25:BHL25"/>
    <mergeCell ref="BFE25:BFJ25"/>
    <mergeCell ref="BFK25:BFP25"/>
    <mergeCell ref="BFQ25:BFV25"/>
    <mergeCell ref="BFW25:BGB25"/>
    <mergeCell ref="BGC25:BGH25"/>
    <mergeCell ref="BEA25:BEF25"/>
    <mergeCell ref="BEG25:BEL25"/>
    <mergeCell ref="BEM25:BER25"/>
    <mergeCell ref="BES25:BEX25"/>
    <mergeCell ref="BEY25:BFD25"/>
    <mergeCell ref="BCW25:BDB25"/>
    <mergeCell ref="BDC25:BDH25"/>
    <mergeCell ref="BDI25:BDN25"/>
    <mergeCell ref="BDO25:BDT25"/>
    <mergeCell ref="BDU25:BDZ25"/>
    <mergeCell ref="BBS25:BBX25"/>
    <mergeCell ref="BBY25:BCD25"/>
    <mergeCell ref="BCE25:BCJ25"/>
    <mergeCell ref="BCK25:BCP25"/>
    <mergeCell ref="BCQ25:BCV25"/>
    <mergeCell ref="BAO25:BAT25"/>
    <mergeCell ref="BAU25:BAZ25"/>
    <mergeCell ref="BBA25:BBF25"/>
    <mergeCell ref="BBG25:BBL25"/>
    <mergeCell ref="BBM25:BBR25"/>
    <mergeCell ref="AZK25:AZP25"/>
    <mergeCell ref="AZQ25:AZV25"/>
    <mergeCell ref="AZW25:BAB25"/>
    <mergeCell ref="BAC25:BAH25"/>
    <mergeCell ref="BAI25:BAN25"/>
    <mergeCell ref="AYG25:AYL25"/>
    <mergeCell ref="AYM25:AYR25"/>
    <mergeCell ref="AYS25:AYX25"/>
    <mergeCell ref="AYY25:AZD25"/>
    <mergeCell ref="AZE25:AZJ25"/>
    <mergeCell ref="AXC25:AXH25"/>
    <mergeCell ref="AXI25:AXN25"/>
    <mergeCell ref="AXO25:AXT25"/>
    <mergeCell ref="AXU25:AXZ25"/>
    <mergeCell ref="AYA25:AYF25"/>
    <mergeCell ref="AVY25:AWD25"/>
    <mergeCell ref="AWE25:AWJ25"/>
    <mergeCell ref="AWK25:AWP25"/>
    <mergeCell ref="AWQ25:AWV25"/>
    <mergeCell ref="AWW25:AXB25"/>
    <mergeCell ref="AUU25:AUZ25"/>
    <mergeCell ref="AVA25:AVF25"/>
    <mergeCell ref="AVG25:AVL25"/>
    <mergeCell ref="AVM25:AVR25"/>
    <mergeCell ref="AVS25:AVX25"/>
    <mergeCell ref="ATQ25:ATV25"/>
    <mergeCell ref="ATW25:AUB25"/>
    <mergeCell ref="AUC25:AUH25"/>
    <mergeCell ref="AUI25:AUN25"/>
    <mergeCell ref="AUO25:AUT25"/>
    <mergeCell ref="ASM25:ASR25"/>
    <mergeCell ref="ASS25:ASX25"/>
    <mergeCell ref="ASY25:ATD25"/>
    <mergeCell ref="ATE25:ATJ25"/>
    <mergeCell ref="ATK25:ATP25"/>
    <mergeCell ref="ARI25:ARN25"/>
    <mergeCell ref="ARO25:ART25"/>
    <mergeCell ref="ARU25:ARZ25"/>
    <mergeCell ref="ASA25:ASF25"/>
    <mergeCell ref="ASG25:ASL25"/>
    <mergeCell ref="AQE25:AQJ25"/>
    <mergeCell ref="AQK25:AQP25"/>
    <mergeCell ref="AQQ25:AQV25"/>
    <mergeCell ref="AQW25:ARB25"/>
    <mergeCell ref="ARC25:ARH25"/>
    <mergeCell ref="APA25:APF25"/>
    <mergeCell ref="APG25:APL25"/>
    <mergeCell ref="APM25:APR25"/>
    <mergeCell ref="APS25:APX25"/>
    <mergeCell ref="APY25:AQD25"/>
    <mergeCell ref="ANW25:AOB25"/>
    <mergeCell ref="AOC25:AOH25"/>
    <mergeCell ref="AOI25:AON25"/>
    <mergeCell ref="AOO25:AOT25"/>
    <mergeCell ref="AOU25:AOZ25"/>
    <mergeCell ref="AMS25:AMX25"/>
    <mergeCell ref="AMY25:AND25"/>
    <mergeCell ref="ANE25:ANJ25"/>
    <mergeCell ref="ANK25:ANP25"/>
    <mergeCell ref="ANQ25:ANV25"/>
    <mergeCell ref="ALO25:ALT25"/>
    <mergeCell ref="ALU25:ALZ25"/>
    <mergeCell ref="AMA25:AMF25"/>
    <mergeCell ref="AMG25:AML25"/>
    <mergeCell ref="AMM25:AMR25"/>
    <mergeCell ref="AKK25:AKP25"/>
    <mergeCell ref="AKQ25:AKV25"/>
    <mergeCell ref="AKW25:ALB25"/>
    <mergeCell ref="ALC25:ALH25"/>
    <mergeCell ref="ALI25:ALN25"/>
    <mergeCell ref="AJG25:AJL25"/>
    <mergeCell ref="AJM25:AJR25"/>
    <mergeCell ref="AJS25:AJX25"/>
    <mergeCell ref="AJY25:AKD25"/>
    <mergeCell ref="AKE25:AKJ25"/>
    <mergeCell ref="AIC25:AIH25"/>
    <mergeCell ref="AII25:AIN25"/>
    <mergeCell ref="AIO25:AIT25"/>
    <mergeCell ref="AIU25:AIZ25"/>
    <mergeCell ref="AJA25:AJF25"/>
    <mergeCell ref="AGY25:AHD25"/>
    <mergeCell ref="AHE25:AHJ25"/>
    <mergeCell ref="AHK25:AHP25"/>
    <mergeCell ref="AHQ25:AHV25"/>
    <mergeCell ref="AHW25:AIB25"/>
    <mergeCell ref="AFU25:AFZ25"/>
    <mergeCell ref="AGA25:AGF25"/>
    <mergeCell ref="AGG25:AGL25"/>
    <mergeCell ref="AGM25:AGR25"/>
    <mergeCell ref="AGS25:AGX25"/>
    <mergeCell ref="AEQ25:AEV25"/>
    <mergeCell ref="AEW25:AFB25"/>
    <mergeCell ref="AFC25:AFH25"/>
    <mergeCell ref="AFI25:AFN25"/>
    <mergeCell ref="AFO25:AFT25"/>
    <mergeCell ref="ADM25:ADR25"/>
    <mergeCell ref="ADS25:ADX25"/>
    <mergeCell ref="ADY25:AED25"/>
    <mergeCell ref="AEE25:AEJ25"/>
    <mergeCell ref="AEK25:AEP25"/>
    <mergeCell ref="ACI25:ACN25"/>
    <mergeCell ref="ACO25:ACT25"/>
    <mergeCell ref="ACU25:ACZ25"/>
    <mergeCell ref="ADA25:ADF25"/>
    <mergeCell ref="ADG25:ADL25"/>
    <mergeCell ref="ABE25:ABJ25"/>
    <mergeCell ref="ABK25:ABP25"/>
    <mergeCell ref="ABQ25:ABV25"/>
    <mergeCell ref="ABW25:ACB25"/>
    <mergeCell ref="ACC25:ACH25"/>
    <mergeCell ref="AAA25:AAF25"/>
    <mergeCell ref="AAG25:AAL25"/>
    <mergeCell ref="AAM25:AAR25"/>
    <mergeCell ref="AAS25:AAX25"/>
    <mergeCell ref="AAY25:ABD25"/>
    <mergeCell ref="YW25:ZB25"/>
    <mergeCell ref="ZC25:ZH25"/>
    <mergeCell ref="ZI25:ZN25"/>
    <mergeCell ref="ZO25:ZT25"/>
    <mergeCell ref="ZU25:ZZ25"/>
    <mergeCell ref="XS25:XX25"/>
    <mergeCell ref="XY25:YD25"/>
    <mergeCell ref="YE25:YJ25"/>
    <mergeCell ref="YK25:YP25"/>
    <mergeCell ref="YQ25:YV25"/>
    <mergeCell ref="WO25:WT25"/>
    <mergeCell ref="WU25:WZ25"/>
    <mergeCell ref="XA25:XF25"/>
    <mergeCell ref="XG25:XL25"/>
    <mergeCell ref="XM25:XR25"/>
    <mergeCell ref="VK25:VP25"/>
    <mergeCell ref="VQ25:VV25"/>
    <mergeCell ref="VW25:WB25"/>
    <mergeCell ref="WC25:WH25"/>
    <mergeCell ref="WI25:WN25"/>
    <mergeCell ref="UG25:UL25"/>
    <mergeCell ref="UM25:UR25"/>
    <mergeCell ref="US25:UX25"/>
    <mergeCell ref="UY25:VD25"/>
    <mergeCell ref="VE25:VJ25"/>
    <mergeCell ref="TC25:TH25"/>
    <mergeCell ref="TI25:TN25"/>
    <mergeCell ref="TO25:TT25"/>
    <mergeCell ref="TU25:TZ25"/>
    <mergeCell ref="UA25:UF25"/>
    <mergeCell ref="RY25:SD25"/>
    <mergeCell ref="SE25:SJ25"/>
    <mergeCell ref="SK25:SP25"/>
    <mergeCell ref="SQ25:SV25"/>
    <mergeCell ref="SW25:TB25"/>
    <mergeCell ref="QU25:QZ25"/>
    <mergeCell ref="RA25:RF25"/>
    <mergeCell ref="RG25:RL25"/>
    <mergeCell ref="RM25:RR25"/>
    <mergeCell ref="RS25:RX25"/>
    <mergeCell ref="PQ25:PV25"/>
    <mergeCell ref="PW25:QB25"/>
    <mergeCell ref="QC25:QH25"/>
    <mergeCell ref="QI25:QN25"/>
    <mergeCell ref="QO25:QT25"/>
    <mergeCell ref="OM25:OR25"/>
    <mergeCell ref="OS25:OX25"/>
    <mergeCell ref="OY25:PD25"/>
    <mergeCell ref="PE25:PJ25"/>
    <mergeCell ref="PK25:PP25"/>
    <mergeCell ref="NI25:NN25"/>
    <mergeCell ref="NO25:NT25"/>
    <mergeCell ref="NU25:NZ25"/>
    <mergeCell ref="OA25:OF25"/>
    <mergeCell ref="OG25:OL25"/>
    <mergeCell ref="ME25:MJ25"/>
    <mergeCell ref="MK25:MP25"/>
    <mergeCell ref="MQ25:MV25"/>
    <mergeCell ref="MW25:NB25"/>
    <mergeCell ref="NC25:NH25"/>
    <mergeCell ref="LA25:LF25"/>
    <mergeCell ref="LG25:LL25"/>
    <mergeCell ref="LM25:LR25"/>
    <mergeCell ref="LS25:LX25"/>
    <mergeCell ref="LY25:MD25"/>
    <mergeCell ref="JW25:KB25"/>
    <mergeCell ref="KC25:KH25"/>
    <mergeCell ref="KI25:KN25"/>
    <mergeCell ref="KO25:KT25"/>
    <mergeCell ref="KU25:KZ25"/>
    <mergeCell ref="IS25:IX25"/>
    <mergeCell ref="IY25:JD25"/>
    <mergeCell ref="JE25:JJ25"/>
    <mergeCell ref="JK25:JP25"/>
    <mergeCell ref="JQ25:JV25"/>
    <mergeCell ref="HO25:HT25"/>
    <mergeCell ref="HU25:HZ25"/>
    <mergeCell ref="IA25:IF25"/>
    <mergeCell ref="IG25:IL25"/>
    <mergeCell ref="IM25:IR25"/>
    <mergeCell ref="GK25:GP25"/>
    <mergeCell ref="GQ25:GV25"/>
    <mergeCell ref="GW25:HB25"/>
    <mergeCell ref="HC25:HH25"/>
    <mergeCell ref="HI25:HN25"/>
    <mergeCell ref="FG25:FL25"/>
    <mergeCell ref="FM25:FR25"/>
    <mergeCell ref="FS25:FX25"/>
    <mergeCell ref="FY25:GD25"/>
    <mergeCell ref="GE25:GJ25"/>
    <mergeCell ref="EC25:EH25"/>
    <mergeCell ref="EI25:EN25"/>
    <mergeCell ref="EO25:ET25"/>
    <mergeCell ref="EU25:EZ25"/>
    <mergeCell ref="FA25:FF25"/>
    <mergeCell ref="A1:E1"/>
    <mergeCell ref="A2:E2"/>
    <mergeCell ref="A10:D10"/>
    <mergeCell ref="A19:D19"/>
    <mergeCell ref="A20:D20"/>
    <mergeCell ref="A21:F21"/>
    <mergeCell ref="A22:F22"/>
    <mergeCell ref="A23:F23"/>
    <mergeCell ref="A24:F24"/>
    <mergeCell ref="A25:F25"/>
    <mergeCell ref="CY25:DD25"/>
    <mergeCell ref="DE25:DJ25"/>
    <mergeCell ref="DK25:DP25"/>
    <mergeCell ref="DQ25:DV25"/>
    <mergeCell ref="DW25:EB25"/>
    <mergeCell ref="BU25:BZ25"/>
    <mergeCell ref="CA25:CF25"/>
    <mergeCell ref="CG25:CL25"/>
    <mergeCell ref="CM25:CR25"/>
    <mergeCell ref="CS25:CX25"/>
    <mergeCell ref="AQ25:AV25"/>
    <mergeCell ref="AW25:BB25"/>
    <mergeCell ref="BC25:BH25"/>
    <mergeCell ref="BI25:BN25"/>
    <mergeCell ref="BO25:BT25"/>
    <mergeCell ref="M25:R25"/>
    <mergeCell ref="S25:X25"/>
    <mergeCell ref="Y25:AD25"/>
    <mergeCell ref="AE25:AJ25"/>
    <mergeCell ref="AK25:AP25"/>
  </mergeCells>
  <phoneticPr fontId="2" type="noConversion"/>
  <printOptions horizontalCentered="1"/>
  <pageMargins left="0.35433070866141736" right="0.35433070866141736" top="0.38" bottom="0.17" header="0.38" footer="0.17"/>
  <pageSetup paperSize="9" fitToHeight="0" orientation="landscape" horizontalDpi="4294967292" r:id="rId1"/>
  <headerFooter alignWithMargins="0"/>
  <ignoredErrors>
    <ignoredError sqref="C7:C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topLeftCell="A21" zoomScaleNormal="100" zoomScaleSheetLayoutView="100" workbookViewId="0">
      <selection activeCell="A25" sqref="A25:G25"/>
    </sheetView>
  </sheetViews>
  <sheetFormatPr defaultColWidth="9.90625" defaultRowHeight="15.5" x14ac:dyDescent="0.35"/>
  <cols>
    <col min="1" max="1" width="15.08984375" style="32" customWidth="1"/>
    <col min="2" max="2" width="19.36328125" style="32" customWidth="1"/>
    <col min="3" max="3" width="17.90625" style="32" customWidth="1"/>
    <col min="4" max="4" width="18" style="32" customWidth="1"/>
    <col min="5" max="5" width="21.90625" style="32" customWidth="1"/>
    <col min="6" max="6" width="15.90625" style="32" customWidth="1"/>
    <col min="7" max="7" width="19.08984375" style="32" customWidth="1"/>
    <col min="8" max="8" width="9.90625" style="32"/>
    <col min="9" max="9" width="4.90625" style="32" customWidth="1"/>
    <col min="10" max="10" width="9.90625" style="32"/>
    <col min="11" max="11" width="9.6328125" style="32" customWidth="1"/>
    <col min="12" max="257" width="9.90625" style="32"/>
    <col min="258" max="258" width="16.36328125" style="32" customWidth="1"/>
    <col min="259" max="259" width="21.08984375" style="32" customWidth="1"/>
    <col min="260" max="260" width="26.90625" style="32" customWidth="1"/>
    <col min="261" max="261" width="23.453125" style="32" customWidth="1"/>
    <col min="262" max="262" width="15.6328125" style="32" customWidth="1"/>
    <col min="263" max="263" width="18.36328125" style="32" customWidth="1"/>
    <col min="264" max="266" width="9.90625" style="32"/>
    <col min="267" max="267" width="9.6328125" style="32" customWidth="1"/>
    <col min="268" max="513" width="9.90625" style="32"/>
    <col min="514" max="514" width="16.36328125" style="32" customWidth="1"/>
    <col min="515" max="515" width="21.08984375" style="32" customWidth="1"/>
    <col min="516" max="516" width="26.90625" style="32" customWidth="1"/>
    <col min="517" max="517" width="23.453125" style="32" customWidth="1"/>
    <col min="518" max="518" width="15.6328125" style="32" customWidth="1"/>
    <col min="519" max="519" width="18.36328125" style="32" customWidth="1"/>
    <col min="520" max="522" width="9.90625" style="32"/>
    <col min="523" max="523" width="9.6328125" style="32" customWidth="1"/>
    <col min="524" max="769" width="9.90625" style="32"/>
    <col min="770" max="770" width="16.36328125" style="32" customWidth="1"/>
    <col min="771" max="771" width="21.08984375" style="32" customWidth="1"/>
    <col min="772" max="772" width="26.90625" style="32" customWidth="1"/>
    <col min="773" max="773" width="23.453125" style="32" customWidth="1"/>
    <col min="774" max="774" width="15.6328125" style="32" customWidth="1"/>
    <col min="775" max="775" width="18.36328125" style="32" customWidth="1"/>
    <col min="776" max="778" width="9.90625" style="32"/>
    <col min="779" max="779" width="9.6328125" style="32" customWidth="1"/>
    <col min="780" max="1025" width="9.90625" style="32"/>
    <col min="1026" max="1026" width="16.36328125" style="32" customWidth="1"/>
    <col min="1027" max="1027" width="21.08984375" style="32" customWidth="1"/>
    <col min="1028" max="1028" width="26.90625" style="32" customWidth="1"/>
    <col min="1029" max="1029" width="23.453125" style="32" customWidth="1"/>
    <col min="1030" max="1030" width="15.6328125" style="32" customWidth="1"/>
    <col min="1031" max="1031" width="18.36328125" style="32" customWidth="1"/>
    <col min="1032" max="1034" width="9.90625" style="32"/>
    <col min="1035" max="1035" width="9.6328125" style="32" customWidth="1"/>
    <col min="1036" max="1281" width="9.90625" style="32"/>
    <col min="1282" max="1282" width="16.36328125" style="32" customWidth="1"/>
    <col min="1283" max="1283" width="21.08984375" style="32" customWidth="1"/>
    <col min="1284" max="1284" width="26.90625" style="32" customWidth="1"/>
    <col min="1285" max="1285" width="23.453125" style="32" customWidth="1"/>
    <col min="1286" max="1286" width="15.6328125" style="32" customWidth="1"/>
    <col min="1287" max="1287" width="18.36328125" style="32" customWidth="1"/>
    <col min="1288" max="1290" width="9.90625" style="32"/>
    <col min="1291" max="1291" width="9.6328125" style="32" customWidth="1"/>
    <col min="1292" max="1537" width="9.90625" style="32"/>
    <col min="1538" max="1538" width="16.36328125" style="32" customWidth="1"/>
    <col min="1539" max="1539" width="21.08984375" style="32" customWidth="1"/>
    <col min="1540" max="1540" width="26.90625" style="32" customWidth="1"/>
    <col min="1541" max="1541" width="23.453125" style="32" customWidth="1"/>
    <col min="1542" max="1542" width="15.6328125" style="32" customWidth="1"/>
    <col min="1543" max="1543" width="18.36328125" style="32" customWidth="1"/>
    <col min="1544" max="1546" width="9.90625" style="32"/>
    <col min="1547" max="1547" width="9.6328125" style="32" customWidth="1"/>
    <col min="1548" max="1793" width="9.90625" style="32"/>
    <col min="1794" max="1794" width="16.36328125" style="32" customWidth="1"/>
    <col min="1795" max="1795" width="21.08984375" style="32" customWidth="1"/>
    <col min="1796" max="1796" width="26.90625" style="32" customWidth="1"/>
    <col min="1797" max="1797" width="23.453125" style="32" customWidth="1"/>
    <col min="1798" max="1798" width="15.6328125" style="32" customWidth="1"/>
    <col min="1799" max="1799" width="18.36328125" style="32" customWidth="1"/>
    <col min="1800" max="1802" width="9.90625" style="32"/>
    <col min="1803" max="1803" width="9.6328125" style="32" customWidth="1"/>
    <col min="1804" max="2049" width="9.90625" style="32"/>
    <col min="2050" max="2050" width="16.36328125" style="32" customWidth="1"/>
    <col min="2051" max="2051" width="21.08984375" style="32" customWidth="1"/>
    <col min="2052" max="2052" width="26.90625" style="32" customWidth="1"/>
    <col min="2053" max="2053" width="23.453125" style="32" customWidth="1"/>
    <col min="2054" max="2054" width="15.6328125" style="32" customWidth="1"/>
    <col min="2055" max="2055" width="18.36328125" style="32" customWidth="1"/>
    <col min="2056" max="2058" width="9.90625" style="32"/>
    <col min="2059" max="2059" width="9.6328125" style="32" customWidth="1"/>
    <col min="2060" max="2305" width="9.90625" style="32"/>
    <col min="2306" max="2306" width="16.36328125" style="32" customWidth="1"/>
    <col min="2307" max="2307" width="21.08984375" style="32" customWidth="1"/>
    <col min="2308" max="2308" width="26.90625" style="32" customWidth="1"/>
    <col min="2309" max="2309" width="23.453125" style="32" customWidth="1"/>
    <col min="2310" max="2310" width="15.6328125" style="32" customWidth="1"/>
    <col min="2311" max="2311" width="18.36328125" style="32" customWidth="1"/>
    <col min="2312" max="2314" width="9.90625" style="32"/>
    <col min="2315" max="2315" width="9.6328125" style="32" customWidth="1"/>
    <col min="2316" max="2561" width="9.90625" style="32"/>
    <col min="2562" max="2562" width="16.36328125" style="32" customWidth="1"/>
    <col min="2563" max="2563" width="21.08984375" style="32" customWidth="1"/>
    <col min="2564" max="2564" width="26.90625" style="32" customWidth="1"/>
    <col min="2565" max="2565" width="23.453125" style="32" customWidth="1"/>
    <col min="2566" max="2566" width="15.6328125" style="32" customWidth="1"/>
    <col min="2567" max="2567" width="18.36328125" style="32" customWidth="1"/>
    <col min="2568" max="2570" width="9.90625" style="32"/>
    <col min="2571" max="2571" width="9.6328125" style="32" customWidth="1"/>
    <col min="2572" max="2817" width="9.90625" style="32"/>
    <col min="2818" max="2818" width="16.36328125" style="32" customWidth="1"/>
    <col min="2819" max="2819" width="21.08984375" style="32" customWidth="1"/>
    <col min="2820" max="2820" width="26.90625" style="32" customWidth="1"/>
    <col min="2821" max="2821" width="23.453125" style="32" customWidth="1"/>
    <col min="2822" max="2822" width="15.6328125" style="32" customWidth="1"/>
    <col min="2823" max="2823" width="18.36328125" style="32" customWidth="1"/>
    <col min="2824" max="2826" width="9.90625" style="32"/>
    <col min="2827" max="2827" width="9.6328125" style="32" customWidth="1"/>
    <col min="2828" max="3073" width="9.90625" style="32"/>
    <col min="3074" max="3074" width="16.36328125" style="32" customWidth="1"/>
    <col min="3075" max="3075" width="21.08984375" style="32" customWidth="1"/>
    <col min="3076" max="3076" width="26.90625" style="32" customWidth="1"/>
    <col min="3077" max="3077" width="23.453125" style="32" customWidth="1"/>
    <col min="3078" max="3078" width="15.6328125" style="32" customWidth="1"/>
    <col min="3079" max="3079" width="18.36328125" style="32" customWidth="1"/>
    <col min="3080" max="3082" width="9.90625" style="32"/>
    <col min="3083" max="3083" width="9.6328125" style="32" customWidth="1"/>
    <col min="3084" max="3329" width="9.90625" style="32"/>
    <col min="3330" max="3330" width="16.36328125" style="32" customWidth="1"/>
    <col min="3331" max="3331" width="21.08984375" style="32" customWidth="1"/>
    <col min="3332" max="3332" width="26.90625" style="32" customWidth="1"/>
    <col min="3333" max="3333" width="23.453125" style="32" customWidth="1"/>
    <col min="3334" max="3334" width="15.6328125" style="32" customWidth="1"/>
    <col min="3335" max="3335" width="18.36328125" style="32" customWidth="1"/>
    <col min="3336" max="3338" width="9.90625" style="32"/>
    <col min="3339" max="3339" width="9.6328125" style="32" customWidth="1"/>
    <col min="3340" max="3585" width="9.90625" style="32"/>
    <col min="3586" max="3586" width="16.36328125" style="32" customWidth="1"/>
    <col min="3587" max="3587" width="21.08984375" style="32" customWidth="1"/>
    <col min="3588" max="3588" width="26.90625" style="32" customWidth="1"/>
    <col min="3589" max="3589" width="23.453125" style="32" customWidth="1"/>
    <col min="3590" max="3590" width="15.6328125" style="32" customWidth="1"/>
    <col min="3591" max="3591" width="18.36328125" style="32" customWidth="1"/>
    <col min="3592" max="3594" width="9.90625" style="32"/>
    <col min="3595" max="3595" width="9.6328125" style="32" customWidth="1"/>
    <col min="3596" max="3841" width="9.90625" style="32"/>
    <col min="3842" max="3842" width="16.36328125" style="32" customWidth="1"/>
    <col min="3843" max="3843" width="21.08984375" style="32" customWidth="1"/>
    <col min="3844" max="3844" width="26.90625" style="32" customWidth="1"/>
    <col min="3845" max="3845" width="23.453125" style="32" customWidth="1"/>
    <col min="3846" max="3846" width="15.6328125" style="32" customWidth="1"/>
    <col min="3847" max="3847" width="18.36328125" style="32" customWidth="1"/>
    <col min="3848" max="3850" width="9.90625" style="32"/>
    <col min="3851" max="3851" width="9.6328125" style="32" customWidth="1"/>
    <col min="3852" max="4097" width="9.90625" style="32"/>
    <col min="4098" max="4098" width="16.36328125" style="32" customWidth="1"/>
    <col min="4099" max="4099" width="21.08984375" style="32" customWidth="1"/>
    <col min="4100" max="4100" width="26.90625" style="32" customWidth="1"/>
    <col min="4101" max="4101" width="23.453125" style="32" customWidth="1"/>
    <col min="4102" max="4102" width="15.6328125" style="32" customWidth="1"/>
    <col min="4103" max="4103" width="18.36328125" style="32" customWidth="1"/>
    <col min="4104" max="4106" width="9.90625" style="32"/>
    <col min="4107" max="4107" width="9.6328125" style="32" customWidth="1"/>
    <col min="4108" max="4353" width="9.90625" style="32"/>
    <col min="4354" max="4354" width="16.36328125" style="32" customWidth="1"/>
    <col min="4355" max="4355" width="21.08984375" style="32" customWidth="1"/>
    <col min="4356" max="4356" width="26.90625" style="32" customWidth="1"/>
    <col min="4357" max="4357" width="23.453125" style="32" customWidth="1"/>
    <col min="4358" max="4358" width="15.6328125" style="32" customWidth="1"/>
    <col min="4359" max="4359" width="18.36328125" style="32" customWidth="1"/>
    <col min="4360" max="4362" width="9.90625" style="32"/>
    <col min="4363" max="4363" width="9.6328125" style="32" customWidth="1"/>
    <col min="4364" max="4609" width="9.90625" style="32"/>
    <col min="4610" max="4610" width="16.36328125" style="32" customWidth="1"/>
    <col min="4611" max="4611" width="21.08984375" style="32" customWidth="1"/>
    <col min="4612" max="4612" width="26.90625" style="32" customWidth="1"/>
    <col min="4613" max="4613" width="23.453125" style="32" customWidth="1"/>
    <col min="4614" max="4614" width="15.6328125" style="32" customWidth="1"/>
    <col min="4615" max="4615" width="18.36328125" style="32" customWidth="1"/>
    <col min="4616" max="4618" width="9.90625" style="32"/>
    <col min="4619" max="4619" width="9.6328125" style="32" customWidth="1"/>
    <col min="4620" max="4865" width="9.90625" style="32"/>
    <col min="4866" max="4866" width="16.36328125" style="32" customWidth="1"/>
    <col min="4867" max="4867" width="21.08984375" style="32" customWidth="1"/>
    <col min="4868" max="4868" width="26.90625" style="32" customWidth="1"/>
    <col min="4869" max="4869" width="23.453125" style="32" customWidth="1"/>
    <col min="4870" max="4870" width="15.6328125" style="32" customWidth="1"/>
    <col min="4871" max="4871" width="18.36328125" style="32" customWidth="1"/>
    <col min="4872" max="4874" width="9.90625" style="32"/>
    <col min="4875" max="4875" width="9.6328125" style="32" customWidth="1"/>
    <col min="4876" max="5121" width="9.90625" style="32"/>
    <col min="5122" max="5122" width="16.36328125" style="32" customWidth="1"/>
    <col min="5123" max="5123" width="21.08984375" style="32" customWidth="1"/>
    <col min="5124" max="5124" width="26.90625" style="32" customWidth="1"/>
    <col min="5125" max="5125" width="23.453125" style="32" customWidth="1"/>
    <col min="5126" max="5126" width="15.6328125" style="32" customWidth="1"/>
    <col min="5127" max="5127" width="18.36328125" style="32" customWidth="1"/>
    <col min="5128" max="5130" width="9.90625" style="32"/>
    <col min="5131" max="5131" width="9.6328125" style="32" customWidth="1"/>
    <col min="5132" max="5377" width="9.90625" style="32"/>
    <col min="5378" max="5378" width="16.36328125" style="32" customWidth="1"/>
    <col min="5379" max="5379" width="21.08984375" style="32" customWidth="1"/>
    <col min="5380" max="5380" width="26.90625" style="32" customWidth="1"/>
    <col min="5381" max="5381" width="23.453125" style="32" customWidth="1"/>
    <col min="5382" max="5382" width="15.6328125" style="32" customWidth="1"/>
    <col min="5383" max="5383" width="18.36328125" style="32" customWidth="1"/>
    <col min="5384" max="5386" width="9.90625" style="32"/>
    <col min="5387" max="5387" width="9.6328125" style="32" customWidth="1"/>
    <col min="5388" max="5633" width="9.90625" style="32"/>
    <col min="5634" max="5634" width="16.36328125" style="32" customWidth="1"/>
    <col min="5635" max="5635" width="21.08984375" style="32" customWidth="1"/>
    <col min="5636" max="5636" width="26.90625" style="32" customWidth="1"/>
    <col min="5637" max="5637" width="23.453125" style="32" customWidth="1"/>
    <col min="5638" max="5638" width="15.6328125" style="32" customWidth="1"/>
    <col min="5639" max="5639" width="18.36328125" style="32" customWidth="1"/>
    <col min="5640" max="5642" width="9.90625" style="32"/>
    <col min="5643" max="5643" width="9.6328125" style="32" customWidth="1"/>
    <col min="5644" max="5889" width="9.90625" style="32"/>
    <col min="5890" max="5890" width="16.36328125" style="32" customWidth="1"/>
    <col min="5891" max="5891" width="21.08984375" style="32" customWidth="1"/>
    <col min="5892" max="5892" width="26.90625" style="32" customWidth="1"/>
    <col min="5893" max="5893" width="23.453125" style="32" customWidth="1"/>
    <col min="5894" max="5894" width="15.6328125" style="32" customWidth="1"/>
    <col min="5895" max="5895" width="18.36328125" style="32" customWidth="1"/>
    <col min="5896" max="5898" width="9.90625" style="32"/>
    <col min="5899" max="5899" width="9.6328125" style="32" customWidth="1"/>
    <col min="5900" max="6145" width="9.90625" style="32"/>
    <col min="6146" max="6146" width="16.36328125" style="32" customWidth="1"/>
    <col min="6147" max="6147" width="21.08984375" style="32" customWidth="1"/>
    <col min="6148" max="6148" width="26.90625" style="32" customWidth="1"/>
    <col min="6149" max="6149" width="23.453125" style="32" customWidth="1"/>
    <col min="6150" max="6150" width="15.6328125" style="32" customWidth="1"/>
    <col min="6151" max="6151" width="18.36328125" style="32" customWidth="1"/>
    <col min="6152" max="6154" width="9.90625" style="32"/>
    <col min="6155" max="6155" width="9.6328125" style="32" customWidth="1"/>
    <col min="6156" max="6401" width="9.90625" style="32"/>
    <col min="6402" max="6402" width="16.36328125" style="32" customWidth="1"/>
    <col min="6403" max="6403" width="21.08984375" style="32" customWidth="1"/>
    <col min="6404" max="6404" width="26.90625" style="32" customWidth="1"/>
    <col min="6405" max="6405" width="23.453125" style="32" customWidth="1"/>
    <col min="6406" max="6406" width="15.6328125" style="32" customWidth="1"/>
    <col min="6407" max="6407" width="18.36328125" style="32" customWidth="1"/>
    <col min="6408" max="6410" width="9.90625" style="32"/>
    <col min="6411" max="6411" width="9.6328125" style="32" customWidth="1"/>
    <col min="6412" max="6657" width="9.90625" style="32"/>
    <col min="6658" max="6658" width="16.36328125" style="32" customWidth="1"/>
    <col min="6659" max="6659" width="21.08984375" style="32" customWidth="1"/>
    <col min="6660" max="6660" width="26.90625" style="32" customWidth="1"/>
    <col min="6661" max="6661" width="23.453125" style="32" customWidth="1"/>
    <col min="6662" max="6662" width="15.6328125" style="32" customWidth="1"/>
    <col min="6663" max="6663" width="18.36328125" style="32" customWidth="1"/>
    <col min="6664" max="6666" width="9.90625" style="32"/>
    <col min="6667" max="6667" width="9.6328125" style="32" customWidth="1"/>
    <col min="6668" max="6913" width="9.90625" style="32"/>
    <col min="6914" max="6914" width="16.36328125" style="32" customWidth="1"/>
    <col min="6915" max="6915" width="21.08984375" style="32" customWidth="1"/>
    <col min="6916" max="6916" width="26.90625" style="32" customWidth="1"/>
    <col min="6917" max="6917" width="23.453125" style="32" customWidth="1"/>
    <col min="6918" max="6918" width="15.6328125" style="32" customWidth="1"/>
    <col min="6919" max="6919" width="18.36328125" style="32" customWidth="1"/>
    <col min="6920" max="6922" width="9.90625" style="32"/>
    <col min="6923" max="6923" width="9.6328125" style="32" customWidth="1"/>
    <col min="6924" max="7169" width="9.90625" style="32"/>
    <col min="7170" max="7170" width="16.36328125" style="32" customWidth="1"/>
    <col min="7171" max="7171" width="21.08984375" style="32" customWidth="1"/>
    <col min="7172" max="7172" width="26.90625" style="32" customWidth="1"/>
    <col min="7173" max="7173" width="23.453125" style="32" customWidth="1"/>
    <col min="7174" max="7174" width="15.6328125" style="32" customWidth="1"/>
    <col min="7175" max="7175" width="18.36328125" style="32" customWidth="1"/>
    <col min="7176" max="7178" width="9.90625" style="32"/>
    <col min="7179" max="7179" width="9.6328125" style="32" customWidth="1"/>
    <col min="7180" max="7425" width="9.90625" style="32"/>
    <col min="7426" max="7426" width="16.36328125" style="32" customWidth="1"/>
    <col min="7427" max="7427" width="21.08984375" style="32" customWidth="1"/>
    <col min="7428" max="7428" width="26.90625" style="32" customWidth="1"/>
    <col min="7429" max="7429" width="23.453125" style="32" customWidth="1"/>
    <col min="7430" max="7430" width="15.6328125" style="32" customWidth="1"/>
    <col min="7431" max="7431" width="18.36328125" style="32" customWidth="1"/>
    <col min="7432" max="7434" width="9.90625" style="32"/>
    <col min="7435" max="7435" width="9.6328125" style="32" customWidth="1"/>
    <col min="7436" max="7681" width="9.90625" style="32"/>
    <col min="7682" max="7682" width="16.36328125" style="32" customWidth="1"/>
    <col min="7683" max="7683" width="21.08984375" style="32" customWidth="1"/>
    <col min="7684" max="7684" width="26.90625" style="32" customWidth="1"/>
    <col min="7685" max="7685" width="23.453125" style="32" customWidth="1"/>
    <col min="7686" max="7686" width="15.6328125" style="32" customWidth="1"/>
    <col min="7687" max="7687" width="18.36328125" style="32" customWidth="1"/>
    <col min="7688" max="7690" width="9.90625" style="32"/>
    <col min="7691" max="7691" width="9.6328125" style="32" customWidth="1"/>
    <col min="7692" max="7937" width="9.90625" style="32"/>
    <col min="7938" max="7938" width="16.36328125" style="32" customWidth="1"/>
    <col min="7939" max="7939" width="21.08984375" style="32" customWidth="1"/>
    <col min="7940" max="7940" width="26.90625" style="32" customWidth="1"/>
    <col min="7941" max="7941" width="23.453125" style="32" customWidth="1"/>
    <col min="7942" max="7942" width="15.6328125" style="32" customWidth="1"/>
    <col min="7943" max="7943" width="18.36328125" style="32" customWidth="1"/>
    <col min="7944" max="7946" width="9.90625" style="32"/>
    <col min="7947" max="7947" width="9.6328125" style="32" customWidth="1"/>
    <col min="7948" max="8193" width="9.90625" style="32"/>
    <col min="8194" max="8194" width="16.36328125" style="32" customWidth="1"/>
    <col min="8195" max="8195" width="21.08984375" style="32" customWidth="1"/>
    <col min="8196" max="8196" width="26.90625" style="32" customWidth="1"/>
    <col min="8197" max="8197" width="23.453125" style="32" customWidth="1"/>
    <col min="8198" max="8198" width="15.6328125" style="32" customWidth="1"/>
    <col min="8199" max="8199" width="18.36328125" style="32" customWidth="1"/>
    <col min="8200" max="8202" width="9.90625" style="32"/>
    <col min="8203" max="8203" width="9.6328125" style="32" customWidth="1"/>
    <col min="8204" max="8449" width="9.90625" style="32"/>
    <col min="8450" max="8450" width="16.36328125" style="32" customWidth="1"/>
    <col min="8451" max="8451" width="21.08984375" style="32" customWidth="1"/>
    <col min="8452" max="8452" width="26.90625" style="32" customWidth="1"/>
    <col min="8453" max="8453" width="23.453125" style="32" customWidth="1"/>
    <col min="8454" max="8454" width="15.6328125" style="32" customWidth="1"/>
    <col min="8455" max="8455" width="18.36328125" style="32" customWidth="1"/>
    <col min="8456" max="8458" width="9.90625" style="32"/>
    <col min="8459" max="8459" width="9.6328125" style="32" customWidth="1"/>
    <col min="8460" max="8705" width="9.90625" style="32"/>
    <col min="8706" max="8706" width="16.36328125" style="32" customWidth="1"/>
    <col min="8707" max="8707" width="21.08984375" style="32" customWidth="1"/>
    <col min="8708" max="8708" width="26.90625" style="32" customWidth="1"/>
    <col min="8709" max="8709" width="23.453125" style="32" customWidth="1"/>
    <col min="8710" max="8710" width="15.6328125" style="32" customWidth="1"/>
    <col min="8711" max="8711" width="18.36328125" style="32" customWidth="1"/>
    <col min="8712" max="8714" width="9.90625" style="32"/>
    <col min="8715" max="8715" width="9.6328125" style="32" customWidth="1"/>
    <col min="8716" max="8961" width="9.90625" style="32"/>
    <col min="8962" max="8962" width="16.36328125" style="32" customWidth="1"/>
    <col min="8963" max="8963" width="21.08984375" style="32" customWidth="1"/>
    <col min="8964" max="8964" width="26.90625" style="32" customWidth="1"/>
    <col min="8965" max="8965" width="23.453125" style="32" customWidth="1"/>
    <col min="8966" max="8966" width="15.6328125" style="32" customWidth="1"/>
    <col min="8967" max="8967" width="18.36328125" style="32" customWidth="1"/>
    <col min="8968" max="8970" width="9.90625" style="32"/>
    <col min="8971" max="8971" width="9.6328125" style="32" customWidth="1"/>
    <col min="8972" max="9217" width="9.90625" style="32"/>
    <col min="9218" max="9218" width="16.36328125" style="32" customWidth="1"/>
    <col min="9219" max="9219" width="21.08984375" style="32" customWidth="1"/>
    <col min="9220" max="9220" width="26.90625" style="32" customWidth="1"/>
    <col min="9221" max="9221" width="23.453125" style="32" customWidth="1"/>
    <col min="9222" max="9222" width="15.6328125" style="32" customWidth="1"/>
    <col min="9223" max="9223" width="18.36328125" style="32" customWidth="1"/>
    <col min="9224" max="9226" width="9.90625" style="32"/>
    <col min="9227" max="9227" width="9.6328125" style="32" customWidth="1"/>
    <col min="9228" max="9473" width="9.90625" style="32"/>
    <col min="9474" max="9474" width="16.36328125" style="32" customWidth="1"/>
    <col min="9475" max="9475" width="21.08984375" style="32" customWidth="1"/>
    <col min="9476" max="9476" width="26.90625" style="32" customWidth="1"/>
    <col min="9477" max="9477" width="23.453125" style="32" customWidth="1"/>
    <col min="9478" max="9478" width="15.6328125" style="32" customWidth="1"/>
    <col min="9479" max="9479" width="18.36328125" style="32" customWidth="1"/>
    <col min="9480" max="9482" width="9.90625" style="32"/>
    <col min="9483" max="9483" width="9.6328125" style="32" customWidth="1"/>
    <col min="9484" max="9729" width="9.90625" style="32"/>
    <col min="9730" max="9730" width="16.36328125" style="32" customWidth="1"/>
    <col min="9731" max="9731" width="21.08984375" style="32" customWidth="1"/>
    <col min="9732" max="9732" width="26.90625" style="32" customWidth="1"/>
    <col min="9733" max="9733" width="23.453125" style="32" customWidth="1"/>
    <col min="9734" max="9734" width="15.6328125" style="32" customWidth="1"/>
    <col min="9735" max="9735" width="18.36328125" style="32" customWidth="1"/>
    <col min="9736" max="9738" width="9.90625" style="32"/>
    <col min="9739" max="9739" width="9.6328125" style="32" customWidth="1"/>
    <col min="9740" max="9985" width="9.90625" style="32"/>
    <col min="9986" max="9986" width="16.36328125" style="32" customWidth="1"/>
    <col min="9987" max="9987" width="21.08984375" style="32" customWidth="1"/>
    <col min="9988" max="9988" width="26.90625" style="32" customWidth="1"/>
    <col min="9989" max="9989" width="23.453125" style="32" customWidth="1"/>
    <col min="9990" max="9990" width="15.6328125" style="32" customWidth="1"/>
    <col min="9991" max="9991" width="18.36328125" style="32" customWidth="1"/>
    <col min="9992" max="9994" width="9.90625" style="32"/>
    <col min="9995" max="9995" width="9.6328125" style="32" customWidth="1"/>
    <col min="9996" max="10241" width="9.90625" style="32"/>
    <col min="10242" max="10242" width="16.36328125" style="32" customWidth="1"/>
    <col min="10243" max="10243" width="21.08984375" style="32" customWidth="1"/>
    <col min="10244" max="10244" width="26.90625" style="32" customWidth="1"/>
    <col min="10245" max="10245" width="23.453125" style="32" customWidth="1"/>
    <col min="10246" max="10246" width="15.6328125" style="32" customWidth="1"/>
    <col min="10247" max="10247" width="18.36328125" style="32" customWidth="1"/>
    <col min="10248" max="10250" width="9.90625" style="32"/>
    <col min="10251" max="10251" width="9.6328125" style="32" customWidth="1"/>
    <col min="10252" max="10497" width="9.90625" style="32"/>
    <col min="10498" max="10498" width="16.36328125" style="32" customWidth="1"/>
    <col min="10499" max="10499" width="21.08984375" style="32" customWidth="1"/>
    <col min="10500" max="10500" width="26.90625" style="32" customWidth="1"/>
    <col min="10501" max="10501" width="23.453125" style="32" customWidth="1"/>
    <col min="10502" max="10502" width="15.6328125" style="32" customWidth="1"/>
    <col min="10503" max="10503" width="18.36328125" style="32" customWidth="1"/>
    <col min="10504" max="10506" width="9.90625" style="32"/>
    <col min="10507" max="10507" width="9.6328125" style="32" customWidth="1"/>
    <col min="10508" max="10753" width="9.90625" style="32"/>
    <col min="10754" max="10754" width="16.36328125" style="32" customWidth="1"/>
    <col min="10755" max="10755" width="21.08984375" style="32" customWidth="1"/>
    <col min="10756" max="10756" width="26.90625" style="32" customWidth="1"/>
    <col min="10757" max="10757" width="23.453125" style="32" customWidth="1"/>
    <col min="10758" max="10758" width="15.6328125" style="32" customWidth="1"/>
    <col min="10759" max="10759" width="18.36328125" style="32" customWidth="1"/>
    <col min="10760" max="10762" width="9.90625" style="32"/>
    <col min="10763" max="10763" width="9.6328125" style="32" customWidth="1"/>
    <col min="10764" max="11009" width="9.90625" style="32"/>
    <col min="11010" max="11010" width="16.36328125" style="32" customWidth="1"/>
    <col min="11011" max="11011" width="21.08984375" style="32" customWidth="1"/>
    <col min="11012" max="11012" width="26.90625" style="32" customWidth="1"/>
    <col min="11013" max="11013" width="23.453125" style="32" customWidth="1"/>
    <col min="11014" max="11014" width="15.6328125" style="32" customWidth="1"/>
    <col min="11015" max="11015" width="18.36328125" style="32" customWidth="1"/>
    <col min="11016" max="11018" width="9.90625" style="32"/>
    <col min="11019" max="11019" width="9.6328125" style="32" customWidth="1"/>
    <col min="11020" max="11265" width="9.90625" style="32"/>
    <col min="11266" max="11266" width="16.36328125" style="32" customWidth="1"/>
    <col min="11267" max="11267" width="21.08984375" style="32" customWidth="1"/>
    <col min="11268" max="11268" width="26.90625" style="32" customWidth="1"/>
    <col min="11269" max="11269" width="23.453125" style="32" customWidth="1"/>
    <col min="11270" max="11270" width="15.6328125" style="32" customWidth="1"/>
    <col min="11271" max="11271" width="18.36328125" style="32" customWidth="1"/>
    <col min="11272" max="11274" width="9.90625" style="32"/>
    <col min="11275" max="11275" width="9.6328125" style="32" customWidth="1"/>
    <col min="11276" max="11521" width="9.90625" style="32"/>
    <col min="11522" max="11522" width="16.36328125" style="32" customWidth="1"/>
    <col min="11523" max="11523" width="21.08984375" style="32" customWidth="1"/>
    <col min="11524" max="11524" width="26.90625" style="32" customWidth="1"/>
    <col min="11525" max="11525" width="23.453125" style="32" customWidth="1"/>
    <col min="11526" max="11526" width="15.6328125" style="32" customWidth="1"/>
    <col min="11527" max="11527" width="18.36328125" style="32" customWidth="1"/>
    <col min="11528" max="11530" width="9.90625" style="32"/>
    <col min="11531" max="11531" width="9.6328125" style="32" customWidth="1"/>
    <col min="11532" max="11777" width="9.90625" style="32"/>
    <col min="11778" max="11778" width="16.36328125" style="32" customWidth="1"/>
    <col min="11779" max="11779" width="21.08984375" style="32" customWidth="1"/>
    <col min="11780" max="11780" width="26.90625" style="32" customWidth="1"/>
    <col min="11781" max="11781" width="23.453125" style="32" customWidth="1"/>
    <col min="11782" max="11782" width="15.6328125" style="32" customWidth="1"/>
    <col min="11783" max="11783" width="18.36328125" style="32" customWidth="1"/>
    <col min="11784" max="11786" width="9.90625" style="32"/>
    <col min="11787" max="11787" width="9.6328125" style="32" customWidth="1"/>
    <col min="11788" max="12033" width="9.90625" style="32"/>
    <col min="12034" max="12034" width="16.36328125" style="32" customWidth="1"/>
    <col min="12035" max="12035" width="21.08984375" style="32" customWidth="1"/>
    <col min="12036" max="12036" width="26.90625" style="32" customWidth="1"/>
    <col min="12037" max="12037" width="23.453125" style="32" customWidth="1"/>
    <col min="12038" max="12038" width="15.6328125" style="32" customWidth="1"/>
    <col min="12039" max="12039" width="18.36328125" style="32" customWidth="1"/>
    <col min="12040" max="12042" width="9.90625" style="32"/>
    <col min="12043" max="12043" width="9.6328125" style="32" customWidth="1"/>
    <col min="12044" max="12289" width="9.90625" style="32"/>
    <col min="12290" max="12290" width="16.36328125" style="32" customWidth="1"/>
    <col min="12291" max="12291" width="21.08984375" style="32" customWidth="1"/>
    <col min="12292" max="12292" width="26.90625" style="32" customWidth="1"/>
    <col min="12293" max="12293" width="23.453125" style="32" customWidth="1"/>
    <col min="12294" max="12294" width="15.6328125" style="32" customWidth="1"/>
    <col min="12295" max="12295" width="18.36328125" style="32" customWidth="1"/>
    <col min="12296" max="12298" width="9.90625" style="32"/>
    <col min="12299" max="12299" width="9.6328125" style="32" customWidth="1"/>
    <col min="12300" max="12545" width="9.90625" style="32"/>
    <col min="12546" max="12546" width="16.36328125" style="32" customWidth="1"/>
    <col min="12547" max="12547" width="21.08984375" style="32" customWidth="1"/>
    <col min="12548" max="12548" width="26.90625" style="32" customWidth="1"/>
    <col min="12549" max="12549" width="23.453125" style="32" customWidth="1"/>
    <col min="12550" max="12550" width="15.6328125" style="32" customWidth="1"/>
    <col min="12551" max="12551" width="18.36328125" style="32" customWidth="1"/>
    <col min="12552" max="12554" width="9.90625" style="32"/>
    <col min="12555" max="12555" width="9.6328125" style="32" customWidth="1"/>
    <col min="12556" max="12801" width="9.90625" style="32"/>
    <col min="12802" max="12802" width="16.36328125" style="32" customWidth="1"/>
    <col min="12803" max="12803" width="21.08984375" style="32" customWidth="1"/>
    <col min="12804" max="12804" width="26.90625" style="32" customWidth="1"/>
    <col min="12805" max="12805" width="23.453125" style="32" customWidth="1"/>
    <col min="12806" max="12806" width="15.6328125" style="32" customWidth="1"/>
    <col min="12807" max="12807" width="18.36328125" style="32" customWidth="1"/>
    <col min="12808" max="12810" width="9.90625" style="32"/>
    <col min="12811" max="12811" width="9.6328125" style="32" customWidth="1"/>
    <col min="12812" max="13057" width="9.90625" style="32"/>
    <col min="13058" max="13058" width="16.36328125" style="32" customWidth="1"/>
    <col min="13059" max="13059" width="21.08984375" style="32" customWidth="1"/>
    <col min="13060" max="13060" width="26.90625" style="32" customWidth="1"/>
    <col min="13061" max="13061" width="23.453125" style="32" customWidth="1"/>
    <col min="13062" max="13062" width="15.6328125" style="32" customWidth="1"/>
    <col min="13063" max="13063" width="18.36328125" style="32" customWidth="1"/>
    <col min="13064" max="13066" width="9.90625" style="32"/>
    <col min="13067" max="13067" width="9.6328125" style="32" customWidth="1"/>
    <col min="13068" max="13313" width="9.90625" style="32"/>
    <col min="13314" max="13314" width="16.36328125" style="32" customWidth="1"/>
    <col min="13315" max="13315" width="21.08984375" style="32" customWidth="1"/>
    <col min="13316" max="13316" width="26.90625" style="32" customWidth="1"/>
    <col min="13317" max="13317" width="23.453125" style="32" customWidth="1"/>
    <col min="13318" max="13318" width="15.6328125" style="32" customWidth="1"/>
    <col min="13319" max="13319" width="18.36328125" style="32" customWidth="1"/>
    <col min="13320" max="13322" width="9.90625" style="32"/>
    <col min="13323" max="13323" width="9.6328125" style="32" customWidth="1"/>
    <col min="13324" max="13569" width="9.90625" style="32"/>
    <col min="13570" max="13570" width="16.36328125" style="32" customWidth="1"/>
    <col min="13571" max="13571" width="21.08984375" style="32" customWidth="1"/>
    <col min="13572" max="13572" width="26.90625" style="32" customWidth="1"/>
    <col min="13573" max="13573" width="23.453125" style="32" customWidth="1"/>
    <col min="13574" max="13574" width="15.6328125" style="32" customWidth="1"/>
    <col min="13575" max="13575" width="18.36328125" style="32" customWidth="1"/>
    <col min="13576" max="13578" width="9.90625" style="32"/>
    <col min="13579" max="13579" width="9.6328125" style="32" customWidth="1"/>
    <col min="13580" max="13825" width="9.90625" style="32"/>
    <col min="13826" max="13826" width="16.36328125" style="32" customWidth="1"/>
    <col min="13827" max="13827" width="21.08984375" style="32" customWidth="1"/>
    <col min="13828" max="13828" width="26.90625" style="32" customWidth="1"/>
    <col min="13829" max="13829" width="23.453125" style="32" customWidth="1"/>
    <col min="13830" max="13830" width="15.6328125" style="32" customWidth="1"/>
    <col min="13831" max="13831" width="18.36328125" style="32" customWidth="1"/>
    <col min="13832" max="13834" width="9.90625" style="32"/>
    <col min="13835" max="13835" width="9.6328125" style="32" customWidth="1"/>
    <col min="13836" max="14081" width="9.90625" style="32"/>
    <col min="14082" max="14082" width="16.36328125" style="32" customWidth="1"/>
    <col min="14083" max="14083" width="21.08984375" style="32" customWidth="1"/>
    <col min="14084" max="14084" width="26.90625" style="32" customWidth="1"/>
    <col min="14085" max="14085" width="23.453125" style="32" customWidth="1"/>
    <col min="14086" max="14086" width="15.6328125" style="32" customWidth="1"/>
    <col min="14087" max="14087" width="18.36328125" style="32" customWidth="1"/>
    <col min="14088" max="14090" width="9.90625" style="32"/>
    <col min="14091" max="14091" width="9.6328125" style="32" customWidth="1"/>
    <col min="14092" max="14337" width="9.90625" style="32"/>
    <col min="14338" max="14338" width="16.36328125" style="32" customWidth="1"/>
    <col min="14339" max="14339" width="21.08984375" style="32" customWidth="1"/>
    <col min="14340" max="14340" width="26.90625" style="32" customWidth="1"/>
    <col min="14341" max="14341" width="23.453125" style="32" customWidth="1"/>
    <col min="14342" max="14342" width="15.6328125" style="32" customWidth="1"/>
    <col min="14343" max="14343" width="18.36328125" style="32" customWidth="1"/>
    <col min="14344" max="14346" width="9.90625" style="32"/>
    <col min="14347" max="14347" width="9.6328125" style="32" customWidth="1"/>
    <col min="14348" max="14593" width="9.90625" style="32"/>
    <col min="14594" max="14594" width="16.36328125" style="32" customWidth="1"/>
    <col min="14595" max="14595" width="21.08984375" style="32" customWidth="1"/>
    <col min="14596" max="14596" width="26.90625" style="32" customWidth="1"/>
    <col min="14597" max="14597" width="23.453125" style="32" customWidth="1"/>
    <col min="14598" max="14598" width="15.6328125" style="32" customWidth="1"/>
    <col min="14599" max="14599" width="18.36328125" style="32" customWidth="1"/>
    <col min="14600" max="14602" width="9.90625" style="32"/>
    <col min="14603" max="14603" width="9.6328125" style="32" customWidth="1"/>
    <col min="14604" max="14849" width="9.90625" style="32"/>
    <col min="14850" max="14850" width="16.36328125" style="32" customWidth="1"/>
    <col min="14851" max="14851" width="21.08984375" style="32" customWidth="1"/>
    <col min="14852" max="14852" width="26.90625" style="32" customWidth="1"/>
    <col min="14853" max="14853" width="23.453125" style="32" customWidth="1"/>
    <col min="14854" max="14854" width="15.6328125" style="32" customWidth="1"/>
    <col min="14855" max="14855" width="18.36328125" style="32" customWidth="1"/>
    <col min="14856" max="14858" width="9.90625" style="32"/>
    <col min="14859" max="14859" width="9.6328125" style="32" customWidth="1"/>
    <col min="14860" max="15105" width="9.90625" style="32"/>
    <col min="15106" max="15106" width="16.36328125" style="32" customWidth="1"/>
    <col min="15107" max="15107" width="21.08984375" style="32" customWidth="1"/>
    <col min="15108" max="15108" width="26.90625" style="32" customWidth="1"/>
    <col min="15109" max="15109" width="23.453125" style="32" customWidth="1"/>
    <col min="15110" max="15110" width="15.6328125" style="32" customWidth="1"/>
    <col min="15111" max="15111" width="18.36328125" style="32" customWidth="1"/>
    <col min="15112" max="15114" width="9.90625" style="32"/>
    <col min="15115" max="15115" width="9.6328125" style="32" customWidth="1"/>
    <col min="15116" max="15361" width="9.90625" style="32"/>
    <col min="15362" max="15362" width="16.36328125" style="32" customWidth="1"/>
    <col min="15363" max="15363" width="21.08984375" style="32" customWidth="1"/>
    <col min="15364" max="15364" width="26.90625" style="32" customWidth="1"/>
    <col min="15365" max="15365" width="23.453125" style="32" customWidth="1"/>
    <col min="15366" max="15366" width="15.6328125" style="32" customWidth="1"/>
    <col min="15367" max="15367" width="18.36328125" style="32" customWidth="1"/>
    <col min="15368" max="15370" width="9.90625" style="32"/>
    <col min="15371" max="15371" width="9.6328125" style="32" customWidth="1"/>
    <col min="15372" max="15617" width="9.90625" style="32"/>
    <col min="15618" max="15618" width="16.36328125" style="32" customWidth="1"/>
    <col min="15619" max="15619" width="21.08984375" style="32" customWidth="1"/>
    <col min="15620" max="15620" width="26.90625" style="32" customWidth="1"/>
    <col min="15621" max="15621" width="23.453125" style="32" customWidth="1"/>
    <col min="15622" max="15622" width="15.6328125" style="32" customWidth="1"/>
    <col min="15623" max="15623" width="18.36328125" style="32" customWidth="1"/>
    <col min="15624" max="15626" width="9.90625" style="32"/>
    <col min="15627" max="15627" width="9.6328125" style="32" customWidth="1"/>
    <col min="15628" max="15873" width="9.90625" style="32"/>
    <col min="15874" max="15874" width="16.36328125" style="32" customWidth="1"/>
    <col min="15875" max="15875" width="21.08984375" style="32" customWidth="1"/>
    <col min="15876" max="15876" width="26.90625" style="32" customWidth="1"/>
    <col min="15877" max="15877" width="23.453125" style="32" customWidth="1"/>
    <col min="15878" max="15878" width="15.6328125" style="32" customWidth="1"/>
    <col min="15879" max="15879" width="18.36328125" style="32" customWidth="1"/>
    <col min="15880" max="15882" width="9.90625" style="32"/>
    <col min="15883" max="15883" width="9.6328125" style="32" customWidth="1"/>
    <col min="15884" max="16129" width="9.90625" style="32"/>
    <col min="16130" max="16130" width="16.36328125" style="32" customWidth="1"/>
    <col min="16131" max="16131" width="21.08984375" style="32" customWidth="1"/>
    <col min="16132" max="16132" width="26.90625" style="32" customWidth="1"/>
    <col min="16133" max="16133" width="23.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7" ht="25.5" customHeight="1" x14ac:dyDescent="0.45">
      <c r="A1" s="435" t="str">
        <f>經費支出彙總表!B3</f>
        <v>XXX公司</v>
      </c>
      <c r="B1" s="435"/>
      <c r="C1" s="435"/>
      <c r="D1" s="435"/>
      <c r="E1" s="435"/>
      <c r="F1" s="435"/>
      <c r="G1" s="435"/>
    </row>
    <row r="2" spans="1:7" ht="30" customHeight="1" x14ac:dyDescent="0.45">
      <c r="A2" s="403" t="s">
        <v>135</v>
      </c>
      <c r="B2" s="403"/>
      <c r="C2" s="403"/>
      <c r="D2" s="403"/>
      <c r="E2" s="403"/>
      <c r="F2" s="403"/>
      <c r="G2" s="403"/>
    </row>
    <row r="3" spans="1:7" ht="19" customHeight="1" x14ac:dyDescent="0.4">
      <c r="A3" s="33" t="s">
        <v>41</v>
      </c>
      <c r="B3" s="34" t="s">
        <v>44</v>
      </c>
      <c r="E3" s="35" t="s">
        <v>29</v>
      </c>
      <c r="F3" s="36" t="s">
        <v>30</v>
      </c>
    </row>
    <row r="4" spans="1:7" ht="19.5" customHeight="1" x14ac:dyDescent="0.4">
      <c r="A4" s="33" t="s">
        <v>40</v>
      </c>
      <c r="B4" s="37" t="s">
        <v>410</v>
      </c>
      <c r="E4" s="33" t="s">
        <v>31</v>
      </c>
      <c r="F4" s="38">
        <v>350000</v>
      </c>
    </row>
    <row r="5" spans="1:7" ht="20.25" customHeight="1" thickBot="1" x14ac:dyDescent="0.45">
      <c r="A5" s="33"/>
      <c r="B5" s="33"/>
      <c r="C5" s="39"/>
      <c r="D5" s="40"/>
      <c r="E5" s="40"/>
      <c r="G5" s="41" t="s">
        <v>32</v>
      </c>
    </row>
    <row r="6" spans="1:7" s="44" customFormat="1" ht="21" customHeight="1" x14ac:dyDescent="0.4">
      <c r="A6" s="126" t="s">
        <v>181</v>
      </c>
      <c r="B6" s="170" t="s">
        <v>216</v>
      </c>
      <c r="C6" s="131" t="s">
        <v>33</v>
      </c>
      <c r="D6" s="131" t="s">
        <v>34</v>
      </c>
      <c r="E6" s="131" t="s">
        <v>35</v>
      </c>
      <c r="F6" s="131" t="s">
        <v>36</v>
      </c>
      <c r="G6" s="132" t="s">
        <v>37</v>
      </c>
    </row>
    <row r="7" spans="1:7" ht="21" customHeight="1" x14ac:dyDescent="0.4">
      <c r="A7" s="240" t="s">
        <v>38</v>
      </c>
      <c r="B7" s="285" t="s">
        <v>292</v>
      </c>
      <c r="C7" s="244" t="s">
        <v>403</v>
      </c>
      <c r="D7" s="245" t="s">
        <v>182</v>
      </c>
      <c r="E7" s="285" t="s">
        <v>292</v>
      </c>
      <c r="F7" s="238">
        <v>150000</v>
      </c>
      <c r="G7" s="239" t="s">
        <v>375</v>
      </c>
    </row>
    <row r="8" spans="1:7" ht="21" customHeight="1" x14ac:dyDescent="0.4">
      <c r="A8" s="240" t="s">
        <v>39</v>
      </c>
      <c r="B8" s="285" t="s">
        <v>292</v>
      </c>
      <c r="C8" s="244" t="s">
        <v>405</v>
      </c>
      <c r="D8" s="245" t="s">
        <v>183</v>
      </c>
      <c r="E8" s="285" t="s">
        <v>292</v>
      </c>
      <c r="F8" s="238">
        <v>200000</v>
      </c>
      <c r="G8" s="239" t="s">
        <v>407</v>
      </c>
    </row>
    <row r="9" spans="1:7" ht="21" customHeight="1" x14ac:dyDescent="0.35">
      <c r="A9" s="240"/>
      <c r="B9" s="241"/>
      <c r="C9" s="238"/>
      <c r="D9" s="205"/>
      <c r="E9" s="238"/>
      <c r="F9" s="238"/>
      <c r="G9" s="239"/>
    </row>
    <row r="10" spans="1:7" ht="21" customHeight="1" thickBot="1" x14ac:dyDescent="0.5">
      <c r="A10" s="409" t="s">
        <v>45</v>
      </c>
      <c r="B10" s="407"/>
      <c r="C10" s="410"/>
      <c r="D10" s="410"/>
      <c r="E10" s="410"/>
      <c r="F10" s="140">
        <f>SUM(F7:F9)</f>
        <v>350000</v>
      </c>
      <c r="G10" s="68"/>
    </row>
    <row r="11" spans="1:7" ht="12.75" customHeight="1" x14ac:dyDescent="0.35"/>
    <row r="12" spans="1:7" ht="21" customHeight="1" x14ac:dyDescent="0.4">
      <c r="A12" s="33" t="s">
        <v>41</v>
      </c>
      <c r="B12" s="33"/>
      <c r="C12" s="34"/>
      <c r="E12" s="35" t="s">
        <v>29</v>
      </c>
      <c r="F12" s="36" t="s">
        <v>30</v>
      </c>
    </row>
    <row r="13" spans="1:7" ht="21" customHeight="1" x14ac:dyDescent="0.4">
      <c r="A13" s="33" t="s">
        <v>40</v>
      </c>
      <c r="B13" s="37" t="s">
        <v>410</v>
      </c>
      <c r="E13" s="33" t="s">
        <v>31</v>
      </c>
      <c r="F13" s="38"/>
    </row>
    <row r="14" spans="1:7" ht="21" customHeight="1" thickBot="1" x14ac:dyDescent="0.45">
      <c r="A14" s="33"/>
      <c r="B14" s="33"/>
      <c r="C14" s="39"/>
      <c r="D14" s="40"/>
      <c r="E14" s="40"/>
      <c r="G14" s="41" t="s">
        <v>32</v>
      </c>
    </row>
    <row r="15" spans="1:7" ht="21" customHeight="1" x14ac:dyDescent="0.35">
      <c r="A15" s="126" t="s">
        <v>181</v>
      </c>
      <c r="B15" s="170" t="s">
        <v>216</v>
      </c>
      <c r="C15" s="131" t="s">
        <v>33</v>
      </c>
      <c r="D15" s="131" t="s">
        <v>34</v>
      </c>
      <c r="E15" s="131" t="s">
        <v>35</v>
      </c>
      <c r="F15" s="131" t="s">
        <v>36</v>
      </c>
      <c r="G15" s="132" t="s">
        <v>37</v>
      </c>
    </row>
    <row r="16" spans="1:7" ht="21" customHeight="1" x14ac:dyDescent="0.35">
      <c r="A16" s="240"/>
      <c r="B16" s="241"/>
      <c r="C16" s="244"/>
      <c r="D16" s="245"/>
      <c r="E16" s="238"/>
      <c r="F16" s="238"/>
      <c r="G16" s="239"/>
    </row>
    <row r="17" spans="1:10" ht="21" customHeight="1" x14ac:dyDescent="0.35">
      <c r="A17" s="240"/>
      <c r="B17" s="241"/>
      <c r="C17" s="244"/>
      <c r="D17" s="245"/>
      <c r="E17" s="238"/>
      <c r="F17" s="238"/>
      <c r="G17" s="239"/>
    </row>
    <row r="18" spans="1:10" ht="21" customHeight="1" x14ac:dyDescent="0.35">
      <c r="A18" s="240"/>
      <c r="B18" s="241"/>
      <c r="C18" s="238"/>
      <c r="D18" s="205"/>
      <c r="E18" s="238"/>
      <c r="F18" s="238"/>
      <c r="G18" s="239"/>
    </row>
    <row r="19" spans="1:10" ht="21" customHeight="1" x14ac:dyDescent="0.45">
      <c r="A19" s="439" t="s">
        <v>45</v>
      </c>
      <c r="B19" s="446"/>
      <c r="C19" s="440"/>
      <c r="D19" s="440"/>
      <c r="E19" s="440"/>
      <c r="F19" s="130">
        <f>SUM(F16:F18)</f>
        <v>0</v>
      </c>
      <c r="G19" s="138"/>
    </row>
    <row r="20" spans="1:10" ht="21" customHeight="1" thickBot="1" x14ac:dyDescent="0.4">
      <c r="A20" s="441" t="s">
        <v>25</v>
      </c>
      <c r="B20" s="445"/>
      <c r="C20" s="442"/>
      <c r="D20" s="442"/>
      <c r="E20" s="442"/>
      <c r="F20" s="139">
        <f>F10+F19</f>
        <v>350000</v>
      </c>
      <c r="G20" s="68"/>
    </row>
    <row r="21" spans="1:10" ht="21" customHeight="1" x14ac:dyDescent="0.35">
      <c r="A21" s="443" t="s">
        <v>58</v>
      </c>
      <c r="B21" s="443"/>
      <c r="C21" s="443"/>
      <c r="D21" s="443"/>
      <c r="E21" s="443"/>
      <c r="F21" s="443"/>
      <c r="G21" s="443"/>
    </row>
    <row r="22" spans="1:10" s="46" customFormat="1" ht="99.65" customHeight="1" x14ac:dyDescent="0.4">
      <c r="A22" s="443" t="s">
        <v>492</v>
      </c>
      <c r="B22" s="443"/>
      <c r="C22" s="443"/>
      <c r="D22" s="443"/>
      <c r="E22" s="443"/>
      <c r="F22" s="443"/>
      <c r="G22" s="443"/>
    </row>
    <row r="23" spans="1:10" ht="21.5" x14ac:dyDescent="0.35">
      <c r="A23" s="443" t="s">
        <v>134</v>
      </c>
      <c r="B23" s="443"/>
      <c r="C23" s="443"/>
      <c r="D23" s="443"/>
      <c r="E23" s="443"/>
      <c r="F23" s="443"/>
      <c r="G23" s="443"/>
    </row>
    <row r="24" spans="1:10" ht="69" customHeight="1" x14ac:dyDescent="0.35">
      <c r="A24" s="443" t="s">
        <v>493</v>
      </c>
      <c r="B24" s="443"/>
      <c r="C24" s="443"/>
      <c r="D24" s="443"/>
      <c r="E24" s="443"/>
      <c r="F24" s="443"/>
      <c r="G24" s="443"/>
    </row>
    <row r="25" spans="1:10" ht="47.5" customHeight="1" x14ac:dyDescent="0.35">
      <c r="A25" s="443" t="s">
        <v>494</v>
      </c>
      <c r="B25" s="443"/>
      <c r="C25" s="443"/>
      <c r="D25" s="443"/>
      <c r="E25" s="443"/>
      <c r="F25" s="443"/>
      <c r="G25" s="443"/>
    </row>
    <row r="26" spans="1:10" ht="72.650000000000006" customHeight="1" x14ac:dyDescent="0.35">
      <c r="A26" s="443" t="s">
        <v>496</v>
      </c>
      <c r="B26" s="443"/>
      <c r="C26" s="443"/>
      <c r="D26" s="443"/>
      <c r="E26" s="443"/>
      <c r="F26" s="443"/>
      <c r="G26" s="443"/>
      <c r="H26" s="443"/>
      <c r="I26" s="443"/>
      <c r="J26" s="443"/>
    </row>
    <row r="27" spans="1:10" ht="21.5" x14ac:dyDescent="0.35">
      <c r="A27" s="444" t="s">
        <v>149</v>
      </c>
      <c r="B27" s="444"/>
      <c r="C27" s="444"/>
      <c r="D27" s="444"/>
      <c r="E27" s="444"/>
      <c r="F27" s="444"/>
      <c r="G27" s="444"/>
    </row>
    <row r="28" spans="1:10" ht="21.5" x14ac:dyDescent="0.35">
      <c r="A28" s="444" t="s">
        <v>409</v>
      </c>
      <c r="B28" s="444"/>
      <c r="C28" s="444"/>
      <c r="D28" s="444"/>
      <c r="E28" s="444"/>
      <c r="F28" s="444"/>
      <c r="G28" s="444"/>
    </row>
  </sheetData>
  <mergeCells count="14">
    <mergeCell ref="A1:G1"/>
    <mergeCell ref="A23:G23"/>
    <mergeCell ref="A20:E20"/>
    <mergeCell ref="A19:E19"/>
    <mergeCell ref="A21:G21"/>
    <mergeCell ref="A10:E10"/>
    <mergeCell ref="A22:G22"/>
    <mergeCell ref="H26:J26"/>
    <mergeCell ref="A27:G27"/>
    <mergeCell ref="A28:G28"/>
    <mergeCell ref="A25:G25"/>
    <mergeCell ref="A2:G2"/>
    <mergeCell ref="A24:G24"/>
    <mergeCell ref="A26:G26"/>
  </mergeCells>
  <phoneticPr fontId="2" type="noConversion"/>
  <printOptions horizontalCentered="1"/>
  <pageMargins left="0.35433070866141736" right="0.35433070866141736" top="0.48" bottom="0.39370078740157483" header="0.51181102362204722" footer="0.51181102362204722"/>
  <pageSetup paperSize="9" scale="98" fitToHeight="0"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topLeftCell="A22" zoomScaleNormal="100" zoomScaleSheetLayoutView="100" workbookViewId="0">
      <selection activeCell="A23" sqref="A23:G23"/>
    </sheetView>
  </sheetViews>
  <sheetFormatPr defaultColWidth="9.90625" defaultRowHeight="15.5" x14ac:dyDescent="0.35"/>
  <cols>
    <col min="1" max="1" width="16.36328125" style="32" customWidth="1"/>
    <col min="2" max="2" width="16.08984375" style="32" customWidth="1"/>
    <col min="3" max="3" width="18.08984375" style="32" customWidth="1"/>
    <col min="4" max="4" width="19.08984375" style="32" customWidth="1"/>
    <col min="5" max="5" width="23.453125" style="32" customWidth="1"/>
    <col min="6" max="6" width="19.90625" style="32" customWidth="1"/>
    <col min="7" max="7" width="18.36328125" style="32" customWidth="1"/>
    <col min="8" max="10" width="9.90625" style="32"/>
    <col min="11" max="11" width="9.6328125" style="32" customWidth="1"/>
    <col min="12" max="257" width="9.90625" style="32"/>
    <col min="258" max="258" width="16.36328125" style="32" customWidth="1"/>
    <col min="259" max="259" width="21.08984375" style="32" customWidth="1"/>
    <col min="260" max="260" width="26.90625" style="32" customWidth="1"/>
    <col min="261" max="261" width="23.453125" style="32" customWidth="1"/>
    <col min="262" max="262" width="15.6328125" style="32" customWidth="1"/>
    <col min="263" max="263" width="18.36328125" style="32" customWidth="1"/>
    <col min="264" max="266" width="9.90625" style="32"/>
    <col min="267" max="267" width="9.6328125" style="32" customWidth="1"/>
    <col min="268" max="513" width="9.90625" style="32"/>
    <col min="514" max="514" width="16.36328125" style="32" customWidth="1"/>
    <col min="515" max="515" width="21.08984375" style="32" customWidth="1"/>
    <col min="516" max="516" width="26.90625" style="32" customWidth="1"/>
    <col min="517" max="517" width="23.453125" style="32" customWidth="1"/>
    <col min="518" max="518" width="15.6328125" style="32" customWidth="1"/>
    <col min="519" max="519" width="18.36328125" style="32" customWidth="1"/>
    <col min="520" max="522" width="9.90625" style="32"/>
    <col min="523" max="523" width="9.6328125" style="32" customWidth="1"/>
    <col min="524" max="769" width="9.90625" style="32"/>
    <col min="770" max="770" width="16.36328125" style="32" customWidth="1"/>
    <col min="771" max="771" width="21.08984375" style="32" customWidth="1"/>
    <col min="772" max="772" width="26.90625" style="32" customWidth="1"/>
    <col min="773" max="773" width="23.453125" style="32" customWidth="1"/>
    <col min="774" max="774" width="15.6328125" style="32" customWidth="1"/>
    <col min="775" max="775" width="18.36328125" style="32" customWidth="1"/>
    <col min="776" max="778" width="9.90625" style="32"/>
    <col min="779" max="779" width="9.6328125" style="32" customWidth="1"/>
    <col min="780" max="1025" width="9.90625" style="32"/>
    <col min="1026" max="1026" width="16.36328125" style="32" customWidth="1"/>
    <col min="1027" max="1027" width="21.08984375" style="32" customWidth="1"/>
    <col min="1028" max="1028" width="26.90625" style="32" customWidth="1"/>
    <col min="1029" max="1029" width="23.453125" style="32" customWidth="1"/>
    <col min="1030" max="1030" width="15.6328125" style="32" customWidth="1"/>
    <col min="1031" max="1031" width="18.36328125" style="32" customWidth="1"/>
    <col min="1032" max="1034" width="9.90625" style="32"/>
    <col min="1035" max="1035" width="9.6328125" style="32" customWidth="1"/>
    <col min="1036" max="1281" width="9.90625" style="32"/>
    <col min="1282" max="1282" width="16.36328125" style="32" customWidth="1"/>
    <col min="1283" max="1283" width="21.08984375" style="32" customWidth="1"/>
    <col min="1284" max="1284" width="26.90625" style="32" customWidth="1"/>
    <col min="1285" max="1285" width="23.453125" style="32" customWidth="1"/>
    <col min="1286" max="1286" width="15.6328125" style="32" customWidth="1"/>
    <col min="1287" max="1287" width="18.36328125" style="32" customWidth="1"/>
    <col min="1288" max="1290" width="9.90625" style="32"/>
    <col min="1291" max="1291" width="9.6328125" style="32" customWidth="1"/>
    <col min="1292" max="1537" width="9.90625" style="32"/>
    <col min="1538" max="1538" width="16.36328125" style="32" customWidth="1"/>
    <col min="1539" max="1539" width="21.08984375" style="32" customWidth="1"/>
    <col min="1540" max="1540" width="26.90625" style="32" customWidth="1"/>
    <col min="1541" max="1541" width="23.453125" style="32" customWidth="1"/>
    <col min="1542" max="1542" width="15.6328125" style="32" customWidth="1"/>
    <col min="1543" max="1543" width="18.36328125" style="32" customWidth="1"/>
    <col min="1544" max="1546" width="9.90625" style="32"/>
    <col min="1547" max="1547" width="9.6328125" style="32" customWidth="1"/>
    <col min="1548" max="1793" width="9.90625" style="32"/>
    <col min="1794" max="1794" width="16.36328125" style="32" customWidth="1"/>
    <col min="1795" max="1795" width="21.08984375" style="32" customWidth="1"/>
    <col min="1796" max="1796" width="26.90625" style="32" customWidth="1"/>
    <col min="1797" max="1797" width="23.453125" style="32" customWidth="1"/>
    <col min="1798" max="1798" width="15.6328125" style="32" customWidth="1"/>
    <col min="1799" max="1799" width="18.36328125" style="32" customWidth="1"/>
    <col min="1800" max="1802" width="9.90625" style="32"/>
    <col min="1803" max="1803" width="9.6328125" style="32" customWidth="1"/>
    <col min="1804" max="2049" width="9.90625" style="32"/>
    <col min="2050" max="2050" width="16.36328125" style="32" customWidth="1"/>
    <col min="2051" max="2051" width="21.08984375" style="32" customWidth="1"/>
    <col min="2052" max="2052" width="26.90625" style="32" customWidth="1"/>
    <col min="2053" max="2053" width="23.453125" style="32" customWidth="1"/>
    <col min="2054" max="2054" width="15.6328125" style="32" customWidth="1"/>
    <col min="2055" max="2055" width="18.36328125" style="32" customWidth="1"/>
    <col min="2056" max="2058" width="9.90625" style="32"/>
    <col min="2059" max="2059" width="9.6328125" style="32" customWidth="1"/>
    <col min="2060" max="2305" width="9.90625" style="32"/>
    <col min="2306" max="2306" width="16.36328125" style="32" customWidth="1"/>
    <col min="2307" max="2307" width="21.08984375" style="32" customWidth="1"/>
    <col min="2308" max="2308" width="26.90625" style="32" customWidth="1"/>
    <col min="2309" max="2309" width="23.453125" style="32" customWidth="1"/>
    <col min="2310" max="2310" width="15.6328125" style="32" customWidth="1"/>
    <col min="2311" max="2311" width="18.36328125" style="32" customWidth="1"/>
    <col min="2312" max="2314" width="9.90625" style="32"/>
    <col min="2315" max="2315" width="9.6328125" style="32" customWidth="1"/>
    <col min="2316" max="2561" width="9.90625" style="32"/>
    <col min="2562" max="2562" width="16.36328125" style="32" customWidth="1"/>
    <col min="2563" max="2563" width="21.08984375" style="32" customWidth="1"/>
    <col min="2564" max="2564" width="26.90625" style="32" customWidth="1"/>
    <col min="2565" max="2565" width="23.453125" style="32" customWidth="1"/>
    <col min="2566" max="2566" width="15.6328125" style="32" customWidth="1"/>
    <col min="2567" max="2567" width="18.36328125" style="32" customWidth="1"/>
    <col min="2568" max="2570" width="9.90625" style="32"/>
    <col min="2571" max="2571" width="9.6328125" style="32" customWidth="1"/>
    <col min="2572" max="2817" width="9.90625" style="32"/>
    <col min="2818" max="2818" width="16.36328125" style="32" customWidth="1"/>
    <col min="2819" max="2819" width="21.08984375" style="32" customWidth="1"/>
    <col min="2820" max="2820" width="26.90625" style="32" customWidth="1"/>
    <col min="2821" max="2821" width="23.453125" style="32" customWidth="1"/>
    <col min="2822" max="2822" width="15.6328125" style="32" customWidth="1"/>
    <col min="2823" max="2823" width="18.36328125" style="32" customWidth="1"/>
    <col min="2824" max="2826" width="9.90625" style="32"/>
    <col min="2827" max="2827" width="9.6328125" style="32" customWidth="1"/>
    <col min="2828" max="3073" width="9.90625" style="32"/>
    <col min="3074" max="3074" width="16.36328125" style="32" customWidth="1"/>
    <col min="3075" max="3075" width="21.08984375" style="32" customWidth="1"/>
    <col min="3076" max="3076" width="26.90625" style="32" customWidth="1"/>
    <col min="3077" max="3077" width="23.453125" style="32" customWidth="1"/>
    <col min="3078" max="3078" width="15.6328125" style="32" customWidth="1"/>
    <col min="3079" max="3079" width="18.36328125" style="32" customWidth="1"/>
    <col min="3080" max="3082" width="9.90625" style="32"/>
    <col min="3083" max="3083" width="9.6328125" style="32" customWidth="1"/>
    <col min="3084" max="3329" width="9.90625" style="32"/>
    <col min="3330" max="3330" width="16.36328125" style="32" customWidth="1"/>
    <col min="3331" max="3331" width="21.08984375" style="32" customWidth="1"/>
    <col min="3332" max="3332" width="26.90625" style="32" customWidth="1"/>
    <col min="3333" max="3333" width="23.453125" style="32" customWidth="1"/>
    <col min="3334" max="3334" width="15.6328125" style="32" customWidth="1"/>
    <col min="3335" max="3335" width="18.36328125" style="32" customWidth="1"/>
    <col min="3336" max="3338" width="9.90625" style="32"/>
    <col min="3339" max="3339" width="9.6328125" style="32" customWidth="1"/>
    <col min="3340" max="3585" width="9.90625" style="32"/>
    <col min="3586" max="3586" width="16.36328125" style="32" customWidth="1"/>
    <col min="3587" max="3587" width="21.08984375" style="32" customWidth="1"/>
    <col min="3588" max="3588" width="26.90625" style="32" customWidth="1"/>
    <col min="3589" max="3589" width="23.453125" style="32" customWidth="1"/>
    <col min="3590" max="3590" width="15.6328125" style="32" customWidth="1"/>
    <col min="3591" max="3591" width="18.36328125" style="32" customWidth="1"/>
    <col min="3592" max="3594" width="9.90625" style="32"/>
    <col min="3595" max="3595" width="9.6328125" style="32" customWidth="1"/>
    <col min="3596" max="3841" width="9.90625" style="32"/>
    <col min="3842" max="3842" width="16.36328125" style="32" customWidth="1"/>
    <col min="3843" max="3843" width="21.08984375" style="32" customWidth="1"/>
    <col min="3844" max="3844" width="26.90625" style="32" customWidth="1"/>
    <col min="3845" max="3845" width="23.453125" style="32" customWidth="1"/>
    <col min="3846" max="3846" width="15.6328125" style="32" customWidth="1"/>
    <col min="3847" max="3847" width="18.36328125" style="32" customWidth="1"/>
    <col min="3848" max="3850" width="9.90625" style="32"/>
    <col min="3851" max="3851" width="9.6328125" style="32" customWidth="1"/>
    <col min="3852" max="4097" width="9.90625" style="32"/>
    <col min="4098" max="4098" width="16.36328125" style="32" customWidth="1"/>
    <col min="4099" max="4099" width="21.08984375" style="32" customWidth="1"/>
    <col min="4100" max="4100" width="26.90625" style="32" customWidth="1"/>
    <col min="4101" max="4101" width="23.453125" style="32" customWidth="1"/>
    <col min="4102" max="4102" width="15.6328125" style="32" customWidth="1"/>
    <col min="4103" max="4103" width="18.36328125" style="32" customWidth="1"/>
    <col min="4104" max="4106" width="9.90625" style="32"/>
    <col min="4107" max="4107" width="9.6328125" style="32" customWidth="1"/>
    <col min="4108" max="4353" width="9.90625" style="32"/>
    <col min="4354" max="4354" width="16.36328125" style="32" customWidth="1"/>
    <col min="4355" max="4355" width="21.08984375" style="32" customWidth="1"/>
    <col min="4356" max="4356" width="26.90625" style="32" customWidth="1"/>
    <col min="4357" max="4357" width="23.453125" style="32" customWidth="1"/>
    <col min="4358" max="4358" width="15.6328125" style="32" customWidth="1"/>
    <col min="4359" max="4359" width="18.36328125" style="32" customWidth="1"/>
    <col min="4360" max="4362" width="9.90625" style="32"/>
    <col min="4363" max="4363" width="9.6328125" style="32" customWidth="1"/>
    <col min="4364" max="4609" width="9.90625" style="32"/>
    <col min="4610" max="4610" width="16.36328125" style="32" customWidth="1"/>
    <col min="4611" max="4611" width="21.08984375" style="32" customWidth="1"/>
    <col min="4612" max="4612" width="26.90625" style="32" customWidth="1"/>
    <col min="4613" max="4613" width="23.453125" style="32" customWidth="1"/>
    <col min="4614" max="4614" width="15.6328125" style="32" customWidth="1"/>
    <col min="4615" max="4615" width="18.36328125" style="32" customWidth="1"/>
    <col min="4616" max="4618" width="9.90625" style="32"/>
    <col min="4619" max="4619" width="9.6328125" style="32" customWidth="1"/>
    <col min="4620" max="4865" width="9.90625" style="32"/>
    <col min="4866" max="4866" width="16.36328125" style="32" customWidth="1"/>
    <col min="4867" max="4867" width="21.08984375" style="32" customWidth="1"/>
    <col min="4868" max="4868" width="26.90625" style="32" customWidth="1"/>
    <col min="4869" max="4869" width="23.453125" style="32" customWidth="1"/>
    <col min="4870" max="4870" width="15.6328125" style="32" customWidth="1"/>
    <col min="4871" max="4871" width="18.36328125" style="32" customWidth="1"/>
    <col min="4872" max="4874" width="9.90625" style="32"/>
    <col min="4875" max="4875" width="9.6328125" style="32" customWidth="1"/>
    <col min="4876" max="5121" width="9.90625" style="32"/>
    <col min="5122" max="5122" width="16.36328125" style="32" customWidth="1"/>
    <col min="5123" max="5123" width="21.08984375" style="32" customWidth="1"/>
    <col min="5124" max="5124" width="26.90625" style="32" customWidth="1"/>
    <col min="5125" max="5125" width="23.453125" style="32" customWidth="1"/>
    <col min="5126" max="5126" width="15.6328125" style="32" customWidth="1"/>
    <col min="5127" max="5127" width="18.36328125" style="32" customWidth="1"/>
    <col min="5128" max="5130" width="9.90625" style="32"/>
    <col min="5131" max="5131" width="9.6328125" style="32" customWidth="1"/>
    <col min="5132" max="5377" width="9.90625" style="32"/>
    <col min="5378" max="5378" width="16.36328125" style="32" customWidth="1"/>
    <col min="5379" max="5379" width="21.08984375" style="32" customWidth="1"/>
    <col min="5380" max="5380" width="26.90625" style="32" customWidth="1"/>
    <col min="5381" max="5381" width="23.453125" style="32" customWidth="1"/>
    <col min="5382" max="5382" width="15.6328125" style="32" customWidth="1"/>
    <col min="5383" max="5383" width="18.36328125" style="32" customWidth="1"/>
    <col min="5384" max="5386" width="9.90625" style="32"/>
    <col min="5387" max="5387" width="9.6328125" style="32" customWidth="1"/>
    <col min="5388" max="5633" width="9.90625" style="32"/>
    <col min="5634" max="5634" width="16.36328125" style="32" customWidth="1"/>
    <col min="5635" max="5635" width="21.08984375" style="32" customWidth="1"/>
    <col min="5636" max="5636" width="26.90625" style="32" customWidth="1"/>
    <col min="5637" max="5637" width="23.453125" style="32" customWidth="1"/>
    <col min="5638" max="5638" width="15.6328125" style="32" customWidth="1"/>
    <col min="5639" max="5639" width="18.36328125" style="32" customWidth="1"/>
    <col min="5640" max="5642" width="9.90625" style="32"/>
    <col min="5643" max="5643" width="9.6328125" style="32" customWidth="1"/>
    <col min="5644" max="5889" width="9.90625" style="32"/>
    <col min="5890" max="5890" width="16.36328125" style="32" customWidth="1"/>
    <col min="5891" max="5891" width="21.08984375" style="32" customWidth="1"/>
    <col min="5892" max="5892" width="26.90625" style="32" customWidth="1"/>
    <col min="5893" max="5893" width="23.453125" style="32" customWidth="1"/>
    <col min="5894" max="5894" width="15.6328125" style="32" customWidth="1"/>
    <col min="5895" max="5895" width="18.36328125" style="32" customWidth="1"/>
    <col min="5896" max="5898" width="9.90625" style="32"/>
    <col min="5899" max="5899" width="9.6328125" style="32" customWidth="1"/>
    <col min="5900" max="6145" width="9.90625" style="32"/>
    <col min="6146" max="6146" width="16.36328125" style="32" customWidth="1"/>
    <col min="6147" max="6147" width="21.08984375" style="32" customWidth="1"/>
    <col min="6148" max="6148" width="26.90625" style="32" customWidth="1"/>
    <col min="6149" max="6149" width="23.453125" style="32" customWidth="1"/>
    <col min="6150" max="6150" width="15.6328125" style="32" customWidth="1"/>
    <col min="6151" max="6151" width="18.36328125" style="32" customWidth="1"/>
    <col min="6152" max="6154" width="9.90625" style="32"/>
    <col min="6155" max="6155" width="9.6328125" style="32" customWidth="1"/>
    <col min="6156" max="6401" width="9.90625" style="32"/>
    <col min="6402" max="6402" width="16.36328125" style="32" customWidth="1"/>
    <col min="6403" max="6403" width="21.08984375" style="32" customWidth="1"/>
    <col min="6404" max="6404" width="26.90625" style="32" customWidth="1"/>
    <col min="6405" max="6405" width="23.453125" style="32" customWidth="1"/>
    <col min="6406" max="6406" width="15.6328125" style="32" customWidth="1"/>
    <col min="6407" max="6407" width="18.36328125" style="32" customWidth="1"/>
    <col min="6408" max="6410" width="9.90625" style="32"/>
    <col min="6411" max="6411" width="9.6328125" style="32" customWidth="1"/>
    <col min="6412" max="6657" width="9.90625" style="32"/>
    <col min="6658" max="6658" width="16.36328125" style="32" customWidth="1"/>
    <col min="6659" max="6659" width="21.08984375" style="32" customWidth="1"/>
    <col min="6660" max="6660" width="26.90625" style="32" customWidth="1"/>
    <col min="6661" max="6661" width="23.453125" style="32" customWidth="1"/>
    <col min="6662" max="6662" width="15.6328125" style="32" customWidth="1"/>
    <col min="6663" max="6663" width="18.36328125" style="32" customWidth="1"/>
    <col min="6664" max="6666" width="9.90625" style="32"/>
    <col min="6667" max="6667" width="9.6328125" style="32" customWidth="1"/>
    <col min="6668" max="6913" width="9.90625" style="32"/>
    <col min="6914" max="6914" width="16.36328125" style="32" customWidth="1"/>
    <col min="6915" max="6915" width="21.08984375" style="32" customWidth="1"/>
    <col min="6916" max="6916" width="26.90625" style="32" customWidth="1"/>
    <col min="6917" max="6917" width="23.453125" style="32" customWidth="1"/>
    <col min="6918" max="6918" width="15.6328125" style="32" customWidth="1"/>
    <col min="6919" max="6919" width="18.36328125" style="32" customWidth="1"/>
    <col min="6920" max="6922" width="9.90625" style="32"/>
    <col min="6923" max="6923" width="9.6328125" style="32" customWidth="1"/>
    <col min="6924" max="7169" width="9.90625" style="32"/>
    <col min="7170" max="7170" width="16.36328125" style="32" customWidth="1"/>
    <col min="7171" max="7171" width="21.08984375" style="32" customWidth="1"/>
    <col min="7172" max="7172" width="26.90625" style="32" customWidth="1"/>
    <col min="7173" max="7173" width="23.453125" style="32" customWidth="1"/>
    <col min="7174" max="7174" width="15.6328125" style="32" customWidth="1"/>
    <col min="7175" max="7175" width="18.36328125" style="32" customWidth="1"/>
    <col min="7176" max="7178" width="9.90625" style="32"/>
    <col min="7179" max="7179" width="9.6328125" style="32" customWidth="1"/>
    <col min="7180" max="7425" width="9.90625" style="32"/>
    <col min="7426" max="7426" width="16.36328125" style="32" customWidth="1"/>
    <col min="7427" max="7427" width="21.08984375" style="32" customWidth="1"/>
    <col min="7428" max="7428" width="26.90625" style="32" customWidth="1"/>
    <col min="7429" max="7429" width="23.453125" style="32" customWidth="1"/>
    <col min="7430" max="7430" width="15.6328125" style="32" customWidth="1"/>
    <col min="7431" max="7431" width="18.36328125" style="32" customWidth="1"/>
    <col min="7432" max="7434" width="9.90625" style="32"/>
    <col min="7435" max="7435" width="9.6328125" style="32" customWidth="1"/>
    <col min="7436" max="7681" width="9.90625" style="32"/>
    <col min="7682" max="7682" width="16.36328125" style="32" customWidth="1"/>
    <col min="7683" max="7683" width="21.08984375" style="32" customWidth="1"/>
    <col min="7684" max="7684" width="26.90625" style="32" customWidth="1"/>
    <col min="7685" max="7685" width="23.453125" style="32" customWidth="1"/>
    <col min="7686" max="7686" width="15.6328125" style="32" customWidth="1"/>
    <col min="7687" max="7687" width="18.36328125" style="32" customWidth="1"/>
    <col min="7688" max="7690" width="9.90625" style="32"/>
    <col min="7691" max="7691" width="9.6328125" style="32" customWidth="1"/>
    <col min="7692" max="7937" width="9.90625" style="32"/>
    <col min="7938" max="7938" width="16.36328125" style="32" customWidth="1"/>
    <col min="7939" max="7939" width="21.08984375" style="32" customWidth="1"/>
    <col min="7940" max="7940" width="26.90625" style="32" customWidth="1"/>
    <col min="7941" max="7941" width="23.453125" style="32" customWidth="1"/>
    <col min="7942" max="7942" width="15.6328125" style="32" customWidth="1"/>
    <col min="7943" max="7943" width="18.36328125" style="32" customWidth="1"/>
    <col min="7944" max="7946" width="9.90625" style="32"/>
    <col min="7947" max="7947" width="9.6328125" style="32" customWidth="1"/>
    <col min="7948" max="8193" width="9.90625" style="32"/>
    <col min="8194" max="8194" width="16.36328125" style="32" customWidth="1"/>
    <col min="8195" max="8195" width="21.08984375" style="32" customWidth="1"/>
    <col min="8196" max="8196" width="26.90625" style="32" customWidth="1"/>
    <col min="8197" max="8197" width="23.453125" style="32" customWidth="1"/>
    <col min="8198" max="8198" width="15.6328125" style="32" customWidth="1"/>
    <col min="8199" max="8199" width="18.36328125" style="32" customWidth="1"/>
    <col min="8200" max="8202" width="9.90625" style="32"/>
    <col min="8203" max="8203" width="9.6328125" style="32" customWidth="1"/>
    <col min="8204" max="8449" width="9.90625" style="32"/>
    <col min="8450" max="8450" width="16.36328125" style="32" customWidth="1"/>
    <col min="8451" max="8451" width="21.08984375" style="32" customWidth="1"/>
    <col min="8452" max="8452" width="26.90625" style="32" customWidth="1"/>
    <col min="8453" max="8453" width="23.453125" style="32" customWidth="1"/>
    <col min="8454" max="8454" width="15.6328125" style="32" customWidth="1"/>
    <col min="8455" max="8455" width="18.36328125" style="32" customWidth="1"/>
    <col min="8456" max="8458" width="9.90625" style="32"/>
    <col min="8459" max="8459" width="9.6328125" style="32" customWidth="1"/>
    <col min="8460" max="8705" width="9.90625" style="32"/>
    <col min="8706" max="8706" width="16.36328125" style="32" customWidth="1"/>
    <col min="8707" max="8707" width="21.08984375" style="32" customWidth="1"/>
    <col min="8708" max="8708" width="26.90625" style="32" customWidth="1"/>
    <col min="8709" max="8709" width="23.453125" style="32" customWidth="1"/>
    <col min="8710" max="8710" width="15.6328125" style="32" customWidth="1"/>
    <col min="8711" max="8711" width="18.36328125" style="32" customWidth="1"/>
    <col min="8712" max="8714" width="9.90625" style="32"/>
    <col min="8715" max="8715" width="9.6328125" style="32" customWidth="1"/>
    <col min="8716" max="8961" width="9.90625" style="32"/>
    <col min="8962" max="8962" width="16.36328125" style="32" customWidth="1"/>
    <col min="8963" max="8963" width="21.08984375" style="32" customWidth="1"/>
    <col min="8964" max="8964" width="26.90625" style="32" customWidth="1"/>
    <col min="8965" max="8965" width="23.453125" style="32" customWidth="1"/>
    <col min="8966" max="8966" width="15.6328125" style="32" customWidth="1"/>
    <col min="8967" max="8967" width="18.36328125" style="32" customWidth="1"/>
    <col min="8968" max="8970" width="9.90625" style="32"/>
    <col min="8971" max="8971" width="9.6328125" style="32" customWidth="1"/>
    <col min="8972" max="9217" width="9.90625" style="32"/>
    <col min="9218" max="9218" width="16.36328125" style="32" customWidth="1"/>
    <col min="9219" max="9219" width="21.08984375" style="32" customWidth="1"/>
    <col min="9220" max="9220" width="26.90625" style="32" customWidth="1"/>
    <col min="9221" max="9221" width="23.453125" style="32" customWidth="1"/>
    <col min="9222" max="9222" width="15.6328125" style="32" customWidth="1"/>
    <col min="9223" max="9223" width="18.36328125" style="32" customWidth="1"/>
    <col min="9224" max="9226" width="9.90625" style="32"/>
    <col min="9227" max="9227" width="9.6328125" style="32" customWidth="1"/>
    <col min="9228" max="9473" width="9.90625" style="32"/>
    <col min="9474" max="9474" width="16.36328125" style="32" customWidth="1"/>
    <col min="9475" max="9475" width="21.08984375" style="32" customWidth="1"/>
    <col min="9476" max="9476" width="26.90625" style="32" customWidth="1"/>
    <col min="9477" max="9477" width="23.453125" style="32" customWidth="1"/>
    <col min="9478" max="9478" width="15.6328125" style="32" customWidth="1"/>
    <col min="9479" max="9479" width="18.36328125" style="32" customWidth="1"/>
    <col min="9480" max="9482" width="9.90625" style="32"/>
    <col min="9483" max="9483" width="9.6328125" style="32" customWidth="1"/>
    <col min="9484" max="9729" width="9.90625" style="32"/>
    <col min="9730" max="9730" width="16.36328125" style="32" customWidth="1"/>
    <col min="9731" max="9731" width="21.08984375" style="32" customWidth="1"/>
    <col min="9732" max="9732" width="26.90625" style="32" customWidth="1"/>
    <col min="9733" max="9733" width="23.453125" style="32" customWidth="1"/>
    <col min="9734" max="9734" width="15.6328125" style="32" customWidth="1"/>
    <col min="9735" max="9735" width="18.36328125" style="32" customWidth="1"/>
    <col min="9736" max="9738" width="9.90625" style="32"/>
    <col min="9739" max="9739" width="9.6328125" style="32" customWidth="1"/>
    <col min="9740" max="9985" width="9.90625" style="32"/>
    <col min="9986" max="9986" width="16.36328125" style="32" customWidth="1"/>
    <col min="9987" max="9987" width="21.08984375" style="32" customWidth="1"/>
    <col min="9988" max="9988" width="26.90625" style="32" customWidth="1"/>
    <col min="9989" max="9989" width="23.453125" style="32" customWidth="1"/>
    <col min="9990" max="9990" width="15.6328125" style="32" customWidth="1"/>
    <col min="9991" max="9991" width="18.36328125" style="32" customWidth="1"/>
    <col min="9992" max="9994" width="9.90625" style="32"/>
    <col min="9995" max="9995" width="9.6328125" style="32" customWidth="1"/>
    <col min="9996" max="10241" width="9.90625" style="32"/>
    <col min="10242" max="10242" width="16.36328125" style="32" customWidth="1"/>
    <col min="10243" max="10243" width="21.08984375" style="32" customWidth="1"/>
    <col min="10244" max="10244" width="26.90625" style="32" customWidth="1"/>
    <col min="10245" max="10245" width="23.453125" style="32" customWidth="1"/>
    <col min="10246" max="10246" width="15.6328125" style="32" customWidth="1"/>
    <col min="10247" max="10247" width="18.36328125" style="32" customWidth="1"/>
    <col min="10248" max="10250" width="9.90625" style="32"/>
    <col min="10251" max="10251" width="9.6328125" style="32" customWidth="1"/>
    <col min="10252" max="10497" width="9.90625" style="32"/>
    <col min="10498" max="10498" width="16.36328125" style="32" customWidth="1"/>
    <col min="10499" max="10499" width="21.08984375" style="32" customWidth="1"/>
    <col min="10500" max="10500" width="26.90625" style="32" customWidth="1"/>
    <col min="10501" max="10501" width="23.453125" style="32" customWidth="1"/>
    <col min="10502" max="10502" width="15.6328125" style="32" customWidth="1"/>
    <col min="10503" max="10503" width="18.36328125" style="32" customWidth="1"/>
    <col min="10504" max="10506" width="9.90625" style="32"/>
    <col min="10507" max="10507" width="9.6328125" style="32" customWidth="1"/>
    <col min="10508" max="10753" width="9.90625" style="32"/>
    <col min="10754" max="10754" width="16.36328125" style="32" customWidth="1"/>
    <col min="10755" max="10755" width="21.08984375" style="32" customWidth="1"/>
    <col min="10756" max="10756" width="26.90625" style="32" customWidth="1"/>
    <col min="10757" max="10757" width="23.453125" style="32" customWidth="1"/>
    <col min="10758" max="10758" width="15.6328125" style="32" customWidth="1"/>
    <col min="10759" max="10759" width="18.36328125" style="32" customWidth="1"/>
    <col min="10760" max="10762" width="9.90625" style="32"/>
    <col min="10763" max="10763" width="9.6328125" style="32" customWidth="1"/>
    <col min="10764" max="11009" width="9.90625" style="32"/>
    <col min="11010" max="11010" width="16.36328125" style="32" customWidth="1"/>
    <col min="11011" max="11011" width="21.08984375" style="32" customWidth="1"/>
    <col min="11012" max="11012" width="26.90625" style="32" customWidth="1"/>
    <col min="11013" max="11013" width="23.453125" style="32" customWidth="1"/>
    <col min="11014" max="11014" width="15.6328125" style="32" customWidth="1"/>
    <col min="11015" max="11015" width="18.36328125" style="32" customWidth="1"/>
    <col min="11016" max="11018" width="9.90625" style="32"/>
    <col min="11019" max="11019" width="9.6328125" style="32" customWidth="1"/>
    <col min="11020" max="11265" width="9.90625" style="32"/>
    <col min="11266" max="11266" width="16.36328125" style="32" customWidth="1"/>
    <col min="11267" max="11267" width="21.08984375" style="32" customWidth="1"/>
    <col min="11268" max="11268" width="26.90625" style="32" customWidth="1"/>
    <col min="11269" max="11269" width="23.453125" style="32" customWidth="1"/>
    <col min="11270" max="11270" width="15.6328125" style="32" customWidth="1"/>
    <col min="11271" max="11271" width="18.36328125" style="32" customWidth="1"/>
    <col min="11272" max="11274" width="9.90625" style="32"/>
    <col min="11275" max="11275" width="9.6328125" style="32" customWidth="1"/>
    <col min="11276" max="11521" width="9.90625" style="32"/>
    <col min="11522" max="11522" width="16.36328125" style="32" customWidth="1"/>
    <col min="11523" max="11523" width="21.08984375" style="32" customWidth="1"/>
    <col min="11524" max="11524" width="26.90625" style="32" customWidth="1"/>
    <col min="11525" max="11525" width="23.453125" style="32" customWidth="1"/>
    <col min="11526" max="11526" width="15.6328125" style="32" customWidth="1"/>
    <col min="11527" max="11527" width="18.36328125" style="32" customWidth="1"/>
    <col min="11528" max="11530" width="9.90625" style="32"/>
    <col min="11531" max="11531" width="9.6328125" style="32" customWidth="1"/>
    <col min="11532" max="11777" width="9.90625" style="32"/>
    <col min="11778" max="11778" width="16.36328125" style="32" customWidth="1"/>
    <col min="11779" max="11779" width="21.08984375" style="32" customWidth="1"/>
    <col min="11780" max="11780" width="26.90625" style="32" customWidth="1"/>
    <col min="11781" max="11781" width="23.453125" style="32" customWidth="1"/>
    <col min="11782" max="11782" width="15.6328125" style="32" customWidth="1"/>
    <col min="11783" max="11783" width="18.36328125" style="32" customWidth="1"/>
    <col min="11784" max="11786" width="9.90625" style="32"/>
    <col min="11787" max="11787" width="9.6328125" style="32" customWidth="1"/>
    <col min="11788" max="12033" width="9.90625" style="32"/>
    <col min="12034" max="12034" width="16.36328125" style="32" customWidth="1"/>
    <col min="12035" max="12035" width="21.08984375" style="32" customWidth="1"/>
    <col min="12036" max="12036" width="26.90625" style="32" customWidth="1"/>
    <col min="12037" max="12037" width="23.453125" style="32" customWidth="1"/>
    <col min="12038" max="12038" width="15.6328125" style="32" customWidth="1"/>
    <col min="12039" max="12039" width="18.36328125" style="32" customWidth="1"/>
    <col min="12040" max="12042" width="9.90625" style="32"/>
    <col min="12043" max="12043" width="9.6328125" style="32" customWidth="1"/>
    <col min="12044" max="12289" width="9.90625" style="32"/>
    <col min="12290" max="12290" width="16.36328125" style="32" customWidth="1"/>
    <col min="12291" max="12291" width="21.08984375" style="32" customWidth="1"/>
    <col min="12292" max="12292" width="26.90625" style="32" customWidth="1"/>
    <col min="12293" max="12293" width="23.453125" style="32" customWidth="1"/>
    <col min="12294" max="12294" width="15.6328125" style="32" customWidth="1"/>
    <col min="12295" max="12295" width="18.36328125" style="32" customWidth="1"/>
    <col min="12296" max="12298" width="9.90625" style="32"/>
    <col min="12299" max="12299" width="9.6328125" style="32" customWidth="1"/>
    <col min="12300" max="12545" width="9.90625" style="32"/>
    <col min="12546" max="12546" width="16.36328125" style="32" customWidth="1"/>
    <col min="12547" max="12547" width="21.08984375" style="32" customWidth="1"/>
    <col min="12548" max="12548" width="26.90625" style="32" customWidth="1"/>
    <col min="12549" max="12549" width="23.453125" style="32" customWidth="1"/>
    <col min="12550" max="12550" width="15.6328125" style="32" customWidth="1"/>
    <col min="12551" max="12551" width="18.36328125" style="32" customWidth="1"/>
    <col min="12552" max="12554" width="9.90625" style="32"/>
    <col min="12555" max="12555" width="9.6328125" style="32" customWidth="1"/>
    <col min="12556" max="12801" width="9.90625" style="32"/>
    <col min="12802" max="12802" width="16.36328125" style="32" customWidth="1"/>
    <col min="12803" max="12803" width="21.08984375" style="32" customWidth="1"/>
    <col min="12804" max="12804" width="26.90625" style="32" customWidth="1"/>
    <col min="12805" max="12805" width="23.453125" style="32" customWidth="1"/>
    <col min="12806" max="12806" width="15.6328125" style="32" customWidth="1"/>
    <col min="12807" max="12807" width="18.36328125" style="32" customWidth="1"/>
    <col min="12808" max="12810" width="9.90625" style="32"/>
    <col min="12811" max="12811" width="9.6328125" style="32" customWidth="1"/>
    <col min="12812" max="13057" width="9.90625" style="32"/>
    <col min="13058" max="13058" width="16.36328125" style="32" customWidth="1"/>
    <col min="13059" max="13059" width="21.08984375" style="32" customWidth="1"/>
    <col min="13060" max="13060" width="26.90625" style="32" customWidth="1"/>
    <col min="13061" max="13061" width="23.453125" style="32" customWidth="1"/>
    <col min="13062" max="13062" width="15.6328125" style="32" customWidth="1"/>
    <col min="13063" max="13063" width="18.36328125" style="32" customWidth="1"/>
    <col min="13064" max="13066" width="9.90625" style="32"/>
    <col min="13067" max="13067" width="9.6328125" style="32" customWidth="1"/>
    <col min="13068" max="13313" width="9.90625" style="32"/>
    <col min="13314" max="13314" width="16.36328125" style="32" customWidth="1"/>
    <col min="13315" max="13315" width="21.08984375" style="32" customWidth="1"/>
    <col min="13316" max="13316" width="26.90625" style="32" customWidth="1"/>
    <col min="13317" max="13317" width="23.453125" style="32" customWidth="1"/>
    <col min="13318" max="13318" width="15.6328125" style="32" customWidth="1"/>
    <col min="13319" max="13319" width="18.36328125" style="32" customWidth="1"/>
    <col min="13320" max="13322" width="9.90625" style="32"/>
    <col min="13323" max="13323" width="9.6328125" style="32" customWidth="1"/>
    <col min="13324" max="13569" width="9.90625" style="32"/>
    <col min="13570" max="13570" width="16.36328125" style="32" customWidth="1"/>
    <col min="13571" max="13571" width="21.08984375" style="32" customWidth="1"/>
    <col min="13572" max="13572" width="26.90625" style="32" customWidth="1"/>
    <col min="13573" max="13573" width="23.453125" style="32" customWidth="1"/>
    <col min="13574" max="13574" width="15.6328125" style="32" customWidth="1"/>
    <col min="13575" max="13575" width="18.36328125" style="32" customWidth="1"/>
    <col min="13576" max="13578" width="9.90625" style="32"/>
    <col min="13579" max="13579" width="9.6328125" style="32" customWidth="1"/>
    <col min="13580" max="13825" width="9.90625" style="32"/>
    <col min="13826" max="13826" width="16.36328125" style="32" customWidth="1"/>
    <col min="13827" max="13827" width="21.08984375" style="32" customWidth="1"/>
    <col min="13828" max="13828" width="26.90625" style="32" customWidth="1"/>
    <col min="13829" max="13829" width="23.453125" style="32" customWidth="1"/>
    <col min="13830" max="13830" width="15.6328125" style="32" customWidth="1"/>
    <col min="13831" max="13831" width="18.36328125" style="32" customWidth="1"/>
    <col min="13832" max="13834" width="9.90625" style="32"/>
    <col min="13835" max="13835" width="9.6328125" style="32" customWidth="1"/>
    <col min="13836" max="14081" width="9.90625" style="32"/>
    <col min="14082" max="14082" width="16.36328125" style="32" customWidth="1"/>
    <col min="14083" max="14083" width="21.08984375" style="32" customWidth="1"/>
    <col min="14084" max="14084" width="26.90625" style="32" customWidth="1"/>
    <col min="14085" max="14085" width="23.453125" style="32" customWidth="1"/>
    <col min="14086" max="14086" width="15.6328125" style="32" customWidth="1"/>
    <col min="14087" max="14087" width="18.36328125" style="32" customWidth="1"/>
    <col min="14088" max="14090" width="9.90625" style="32"/>
    <col min="14091" max="14091" width="9.6328125" style="32" customWidth="1"/>
    <col min="14092" max="14337" width="9.90625" style="32"/>
    <col min="14338" max="14338" width="16.36328125" style="32" customWidth="1"/>
    <col min="14339" max="14339" width="21.08984375" style="32" customWidth="1"/>
    <col min="14340" max="14340" width="26.90625" style="32" customWidth="1"/>
    <col min="14341" max="14341" width="23.453125" style="32" customWidth="1"/>
    <col min="14342" max="14342" width="15.6328125" style="32" customWidth="1"/>
    <col min="14343" max="14343" width="18.36328125" style="32" customWidth="1"/>
    <col min="14344" max="14346" width="9.90625" style="32"/>
    <col min="14347" max="14347" width="9.6328125" style="32" customWidth="1"/>
    <col min="14348" max="14593" width="9.90625" style="32"/>
    <col min="14594" max="14594" width="16.36328125" style="32" customWidth="1"/>
    <col min="14595" max="14595" width="21.08984375" style="32" customWidth="1"/>
    <col min="14596" max="14596" width="26.90625" style="32" customWidth="1"/>
    <col min="14597" max="14597" width="23.453125" style="32" customWidth="1"/>
    <col min="14598" max="14598" width="15.6328125" style="32" customWidth="1"/>
    <col min="14599" max="14599" width="18.36328125" style="32" customWidth="1"/>
    <col min="14600" max="14602" width="9.90625" style="32"/>
    <col min="14603" max="14603" width="9.6328125" style="32" customWidth="1"/>
    <col min="14604" max="14849" width="9.90625" style="32"/>
    <col min="14850" max="14850" width="16.36328125" style="32" customWidth="1"/>
    <col min="14851" max="14851" width="21.08984375" style="32" customWidth="1"/>
    <col min="14852" max="14852" width="26.90625" style="32" customWidth="1"/>
    <col min="14853" max="14853" width="23.453125" style="32" customWidth="1"/>
    <col min="14854" max="14854" width="15.6328125" style="32" customWidth="1"/>
    <col min="14855" max="14855" width="18.36328125" style="32" customWidth="1"/>
    <col min="14856" max="14858" width="9.90625" style="32"/>
    <col min="14859" max="14859" width="9.6328125" style="32" customWidth="1"/>
    <col min="14860" max="15105" width="9.90625" style="32"/>
    <col min="15106" max="15106" width="16.36328125" style="32" customWidth="1"/>
    <col min="15107" max="15107" width="21.08984375" style="32" customWidth="1"/>
    <col min="15108" max="15108" width="26.90625" style="32" customWidth="1"/>
    <col min="15109" max="15109" width="23.453125" style="32" customWidth="1"/>
    <col min="15110" max="15110" width="15.6328125" style="32" customWidth="1"/>
    <col min="15111" max="15111" width="18.36328125" style="32" customWidth="1"/>
    <col min="15112" max="15114" width="9.90625" style="32"/>
    <col min="15115" max="15115" width="9.6328125" style="32" customWidth="1"/>
    <col min="15116" max="15361" width="9.90625" style="32"/>
    <col min="15362" max="15362" width="16.36328125" style="32" customWidth="1"/>
    <col min="15363" max="15363" width="21.08984375" style="32" customWidth="1"/>
    <col min="15364" max="15364" width="26.90625" style="32" customWidth="1"/>
    <col min="15365" max="15365" width="23.453125" style="32" customWidth="1"/>
    <col min="15366" max="15366" width="15.6328125" style="32" customWidth="1"/>
    <col min="15367" max="15367" width="18.36328125" style="32" customWidth="1"/>
    <col min="15368" max="15370" width="9.90625" style="32"/>
    <col min="15371" max="15371" width="9.6328125" style="32" customWidth="1"/>
    <col min="15372" max="15617" width="9.90625" style="32"/>
    <col min="15618" max="15618" width="16.36328125" style="32" customWidth="1"/>
    <col min="15619" max="15619" width="21.08984375" style="32" customWidth="1"/>
    <col min="15620" max="15620" width="26.90625" style="32" customWidth="1"/>
    <col min="15621" max="15621" width="23.453125" style="32" customWidth="1"/>
    <col min="15622" max="15622" width="15.6328125" style="32" customWidth="1"/>
    <col min="15623" max="15623" width="18.36328125" style="32" customWidth="1"/>
    <col min="15624" max="15626" width="9.90625" style="32"/>
    <col min="15627" max="15627" width="9.6328125" style="32" customWidth="1"/>
    <col min="15628" max="15873" width="9.90625" style="32"/>
    <col min="15874" max="15874" width="16.36328125" style="32" customWidth="1"/>
    <col min="15875" max="15875" width="21.08984375" style="32" customWidth="1"/>
    <col min="15876" max="15876" width="26.90625" style="32" customWidth="1"/>
    <col min="15877" max="15877" width="23.453125" style="32" customWidth="1"/>
    <col min="15878" max="15878" width="15.6328125" style="32" customWidth="1"/>
    <col min="15879" max="15879" width="18.36328125" style="32" customWidth="1"/>
    <col min="15880" max="15882" width="9.90625" style="32"/>
    <col min="15883" max="15883" width="9.6328125" style="32" customWidth="1"/>
    <col min="15884" max="16129" width="9.90625" style="32"/>
    <col min="16130" max="16130" width="16.36328125" style="32" customWidth="1"/>
    <col min="16131" max="16131" width="21.08984375" style="32" customWidth="1"/>
    <col min="16132" max="16132" width="26.90625" style="32" customWidth="1"/>
    <col min="16133" max="16133" width="23.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7" ht="25.5" customHeight="1" x14ac:dyDescent="0.45">
      <c r="A1" s="435" t="str">
        <f>經費支出彙總表!B3</f>
        <v>XXX公司</v>
      </c>
      <c r="B1" s="435"/>
      <c r="C1" s="435"/>
      <c r="D1" s="435"/>
      <c r="E1" s="435"/>
      <c r="F1" s="435"/>
      <c r="G1" s="435"/>
    </row>
    <row r="2" spans="1:7" ht="30" customHeight="1" x14ac:dyDescent="0.45">
      <c r="A2" s="403" t="s">
        <v>136</v>
      </c>
      <c r="B2" s="403"/>
      <c r="C2" s="403"/>
      <c r="D2" s="403"/>
      <c r="E2" s="403"/>
      <c r="F2" s="403"/>
      <c r="G2" s="403"/>
    </row>
    <row r="3" spans="1:7" ht="19" customHeight="1" x14ac:dyDescent="0.4">
      <c r="A3" s="33" t="s">
        <v>41</v>
      </c>
      <c r="B3" s="34" t="s">
        <v>298</v>
      </c>
      <c r="E3" s="35" t="s">
        <v>29</v>
      </c>
      <c r="F3" s="36" t="s">
        <v>30</v>
      </c>
    </row>
    <row r="4" spans="1:7" ht="19.5" customHeight="1" x14ac:dyDescent="0.4">
      <c r="A4" s="33" t="s">
        <v>40</v>
      </c>
      <c r="B4" s="37" t="s">
        <v>410</v>
      </c>
      <c r="E4" s="33" t="s">
        <v>31</v>
      </c>
      <c r="F4" s="38">
        <v>350000</v>
      </c>
    </row>
    <row r="5" spans="1:7" ht="20.25" customHeight="1" thickBot="1" x14ac:dyDescent="0.45">
      <c r="A5" s="33"/>
      <c r="B5" s="33"/>
      <c r="C5" s="39"/>
      <c r="D5" s="40"/>
      <c r="E5" s="40"/>
      <c r="G5" s="41" t="s">
        <v>32</v>
      </c>
    </row>
    <row r="6" spans="1:7" s="44" customFormat="1" ht="21" customHeight="1" x14ac:dyDescent="0.4">
      <c r="A6" s="126" t="s">
        <v>181</v>
      </c>
      <c r="B6" s="170" t="s">
        <v>216</v>
      </c>
      <c r="C6" s="131" t="s">
        <v>33</v>
      </c>
      <c r="D6" s="131" t="s">
        <v>34</v>
      </c>
      <c r="E6" s="131" t="s">
        <v>35</v>
      </c>
      <c r="F6" s="131" t="s">
        <v>36</v>
      </c>
      <c r="G6" s="132" t="s">
        <v>37</v>
      </c>
    </row>
    <row r="7" spans="1:7" ht="21" customHeight="1" x14ac:dyDescent="0.4">
      <c r="A7" s="240" t="s">
        <v>38</v>
      </c>
      <c r="B7" s="285" t="s">
        <v>299</v>
      </c>
      <c r="C7" s="244" t="s">
        <v>403</v>
      </c>
      <c r="D7" s="245" t="s">
        <v>293</v>
      </c>
      <c r="E7" s="246" t="s">
        <v>300</v>
      </c>
      <c r="F7" s="238">
        <v>150000</v>
      </c>
      <c r="G7" s="239" t="s">
        <v>375</v>
      </c>
    </row>
    <row r="8" spans="1:7" ht="21" customHeight="1" x14ac:dyDescent="0.4">
      <c r="A8" s="240" t="s">
        <v>39</v>
      </c>
      <c r="B8" s="285" t="s">
        <v>299</v>
      </c>
      <c r="C8" s="244" t="s">
        <v>405</v>
      </c>
      <c r="D8" s="245" t="s">
        <v>294</v>
      </c>
      <c r="E8" s="246" t="s">
        <v>300</v>
      </c>
      <c r="F8" s="238">
        <v>200000</v>
      </c>
      <c r="G8" s="239" t="s">
        <v>407</v>
      </c>
    </row>
    <row r="9" spans="1:7" ht="21" customHeight="1" x14ac:dyDescent="0.35">
      <c r="A9" s="240"/>
      <c r="B9" s="241"/>
      <c r="C9" s="238"/>
      <c r="D9" s="205"/>
      <c r="E9" s="238"/>
      <c r="F9" s="238"/>
      <c r="G9" s="239"/>
    </row>
    <row r="10" spans="1:7" ht="21" customHeight="1" thickBot="1" x14ac:dyDescent="0.5">
      <c r="A10" s="409" t="s">
        <v>45</v>
      </c>
      <c r="B10" s="407"/>
      <c r="C10" s="410"/>
      <c r="D10" s="410"/>
      <c r="E10" s="410"/>
      <c r="F10" s="140">
        <f>SUM(F7:F9)</f>
        <v>350000</v>
      </c>
      <c r="G10" s="68"/>
    </row>
    <row r="11" spans="1:7" ht="12.75" customHeight="1" x14ac:dyDescent="0.35"/>
    <row r="12" spans="1:7" ht="21" customHeight="1" x14ac:dyDescent="0.4">
      <c r="A12" s="33" t="s">
        <v>41</v>
      </c>
      <c r="B12" s="33"/>
      <c r="C12" s="34"/>
      <c r="E12" s="35" t="s">
        <v>29</v>
      </c>
      <c r="F12" s="36" t="s">
        <v>30</v>
      </c>
    </row>
    <row r="13" spans="1:7" ht="21" customHeight="1" x14ac:dyDescent="0.4">
      <c r="A13" s="33" t="s">
        <v>40</v>
      </c>
      <c r="B13" s="37" t="s">
        <v>410</v>
      </c>
      <c r="E13" s="33" t="s">
        <v>31</v>
      </c>
      <c r="F13" s="38"/>
    </row>
    <row r="14" spans="1:7" ht="21" customHeight="1" thickBot="1" x14ac:dyDescent="0.45">
      <c r="A14" s="33"/>
      <c r="B14" s="33"/>
      <c r="C14" s="39"/>
      <c r="D14" s="40"/>
      <c r="E14" s="40"/>
      <c r="G14" s="41" t="s">
        <v>32</v>
      </c>
    </row>
    <row r="15" spans="1:7" ht="21" customHeight="1" x14ac:dyDescent="0.35">
      <c r="A15" s="126" t="s">
        <v>181</v>
      </c>
      <c r="B15" s="170" t="s">
        <v>216</v>
      </c>
      <c r="C15" s="131" t="s">
        <v>33</v>
      </c>
      <c r="D15" s="131" t="s">
        <v>34</v>
      </c>
      <c r="E15" s="131" t="s">
        <v>35</v>
      </c>
      <c r="F15" s="131" t="s">
        <v>36</v>
      </c>
      <c r="G15" s="132" t="s">
        <v>37</v>
      </c>
    </row>
    <row r="16" spans="1:7" ht="21" customHeight="1" x14ac:dyDescent="0.35">
      <c r="A16" s="240"/>
      <c r="B16" s="241"/>
      <c r="C16" s="244"/>
      <c r="D16" s="245"/>
      <c r="E16" s="238"/>
      <c r="F16" s="238"/>
      <c r="G16" s="239"/>
    </row>
    <row r="17" spans="1:10" ht="21" customHeight="1" x14ac:dyDescent="0.35">
      <c r="A17" s="240"/>
      <c r="B17" s="241"/>
      <c r="C17" s="244"/>
      <c r="D17" s="245"/>
      <c r="E17" s="238"/>
      <c r="F17" s="238"/>
      <c r="G17" s="239"/>
    </row>
    <row r="18" spans="1:10" ht="21" customHeight="1" x14ac:dyDescent="0.35">
      <c r="A18" s="240"/>
      <c r="B18" s="241"/>
      <c r="C18" s="238"/>
      <c r="D18" s="205"/>
      <c r="E18" s="238"/>
      <c r="F18" s="238"/>
      <c r="G18" s="239"/>
    </row>
    <row r="19" spans="1:10" ht="21" customHeight="1" x14ac:dyDescent="0.45">
      <c r="A19" s="439" t="s">
        <v>45</v>
      </c>
      <c r="B19" s="446"/>
      <c r="C19" s="440"/>
      <c r="D19" s="440"/>
      <c r="E19" s="440"/>
      <c r="F19" s="130">
        <f>SUM(F16:F18)</f>
        <v>0</v>
      </c>
      <c r="G19" s="138"/>
    </row>
    <row r="20" spans="1:10" ht="21" customHeight="1" thickBot="1" x14ac:dyDescent="0.4">
      <c r="A20" s="441" t="s">
        <v>25</v>
      </c>
      <c r="B20" s="445"/>
      <c r="C20" s="442"/>
      <c r="D20" s="442"/>
      <c r="E20" s="442"/>
      <c r="F20" s="139">
        <f>F10+F19</f>
        <v>350000</v>
      </c>
      <c r="G20" s="68"/>
    </row>
    <row r="21" spans="1:10" ht="21" customHeight="1" x14ac:dyDescent="0.35">
      <c r="A21" s="443" t="s">
        <v>58</v>
      </c>
      <c r="B21" s="443"/>
      <c r="C21" s="443"/>
      <c r="D21" s="443"/>
      <c r="E21" s="443"/>
      <c r="F21" s="443"/>
      <c r="G21" s="443"/>
    </row>
    <row r="22" spans="1:10" s="46" customFormat="1" ht="96.65" customHeight="1" x14ac:dyDescent="0.4">
      <c r="A22" s="443" t="s">
        <v>497</v>
      </c>
      <c r="B22" s="443"/>
      <c r="C22" s="443"/>
      <c r="D22" s="443"/>
      <c r="E22" s="443"/>
      <c r="F22" s="443"/>
      <c r="G22" s="443"/>
    </row>
    <row r="23" spans="1:10" ht="21.5" x14ac:dyDescent="0.35">
      <c r="A23" s="443" t="s">
        <v>134</v>
      </c>
      <c r="B23" s="443"/>
      <c r="C23" s="443"/>
      <c r="D23" s="443"/>
      <c r="E23" s="443"/>
      <c r="F23" s="443"/>
      <c r="G23" s="443"/>
    </row>
    <row r="24" spans="1:10" ht="68.5" customHeight="1" x14ac:dyDescent="0.35">
      <c r="A24" s="443" t="s">
        <v>493</v>
      </c>
      <c r="B24" s="444"/>
      <c r="C24" s="444"/>
      <c r="D24" s="444"/>
      <c r="E24" s="444"/>
      <c r="F24" s="444"/>
      <c r="G24" s="444"/>
    </row>
    <row r="25" spans="1:10" ht="48.65" customHeight="1" x14ac:dyDescent="0.35">
      <c r="A25" s="443" t="s">
        <v>494</v>
      </c>
      <c r="B25" s="444"/>
      <c r="C25" s="444"/>
      <c r="D25" s="444"/>
      <c r="E25" s="444"/>
      <c r="F25" s="444"/>
      <c r="G25" s="444"/>
    </row>
    <row r="26" spans="1:10" ht="49.75" customHeight="1" x14ac:dyDescent="0.35">
      <c r="A26" s="443" t="s">
        <v>495</v>
      </c>
      <c r="B26" s="444"/>
      <c r="C26" s="444"/>
      <c r="D26" s="444"/>
      <c r="E26" s="444"/>
      <c r="F26" s="444"/>
      <c r="G26" s="444"/>
      <c r="H26" s="444"/>
      <c r="I26" s="444"/>
      <c r="J26" s="444"/>
    </row>
    <row r="27" spans="1:10" ht="21.5" x14ac:dyDescent="0.35">
      <c r="A27" s="443" t="s">
        <v>149</v>
      </c>
      <c r="B27" s="444"/>
      <c r="C27" s="444"/>
      <c r="D27" s="444"/>
      <c r="E27" s="444"/>
      <c r="F27" s="444"/>
      <c r="G27" s="444"/>
    </row>
    <row r="28" spans="1:10" ht="21.5" x14ac:dyDescent="0.35">
      <c r="A28" s="443" t="s">
        <v>409</v>
      </c>
      <c r="B28" s="444"/>
      <c r="C28" s="444"/>
      <c r="D28" s="444"/>
      <c r="E28" s="444"/>
      <c r="F28" s="444"/>
      <c r="G28" s="444"/>
    </row>
  </sheetData>
  <mergeCells count="14">
    <mergeCell ref="A23:G23"/>
    <mergeCell ref="A26:G26"/>
    <mergeCell ref="A22:G22"/>
    <mergeCell ref="A1:G1"/>
    <mergeCell ref="A2:G2"/>
    <mergeCell ref="A10:E10"/>
    <mergeCell ref="A19:E19"/>
    <mergeCell ref="A20:E20"/>
    <mergeCell ref="A21:G21"/>
    <mergeCell ref="H26:J26"/>
    <mergeCell ref="A27:G27"/>
    <mergeCell ref="A28:G28"/>
    <mergeCell ref="A25:G25"/>
    <mergeCell ref="A24:G24"/>
  </mergeCells>
  <phoneticPr fontId="2" type="noConversion"/>
  <printOptions horizontalCentered="1"/>
  <pageMargins left="0.35433070866141736" right="0.35433070866141736" top="0.48" bottom="0.39370078740157483" header="0.51181102362204722" footer="0.51181102362204722"/>
  <pageSetup paperSize="9" scale="75"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topLeftCell="A12" zoomScaleNormal="100" zoomScaleSheetLayoutView="100" workbookViewId="0">
      <selection activeCell="B13" sqref="B13"/>
    </sheetView>
  </sheetViews>
  <sheetFormatPr defaultColWidth="9.90625" defaultRowHeight="15.5" x14ac:dyDescent="0.35"/>
  <cols>
    <col min="1" max="2" width="16.36328125" style="32" customWidth="1"/>
    <col min="3" max="3" width="18.453125" style="32" customWidth="1"/>
    <col min="4" max="4" width="20" style="32" customWidth="1"/>
    <col min="5" max="5" width="22" style="32" customWidth="1"/>
    <col min="6" max="6" width="15.6328125" style="32" customWidth="1"/>
    <col min="7" max="7" width="18.36328125" style="32" customWidth="1"/>
    <col min="8" max="10" width="9.90625" style="32"/>
    <col min="11" max="11" width="9.6328125" style="32" customWidth="1"/>
    <col min="12" max="257" width="9.90625" style="32"/>
    <col min="258" max="258" width="16.36328125" style="32" customWidth="1"/>
    <col min="259" max="259" width="21.08984375" style="32" customWidth="1"/>
    <col min="260" max="260" width="26.90625" style="32" customWidth="1"/>
    <col min="261" max="261" width="23.453125" style="32" customWidth="1"/>
    <col min="262" max="262" width="15.6328125" style="32" customWidth="1"/>
    <col min="263" max="263" width="18.36328125" style="32" customWidth="1"/>
    <col min="264" max="266" width="9.90625" style="32"/>
    <col min="267" max="267" width="9.6328125" style="32" customWidth="1"/>
    <col min="268" max="513" width="9.90625" style="32"/>
    <col min="514" max="514" width="16.36328125" style="32" customWidth="1"/>
    <col min="515" max="515" width="21.08984375" style="32" customWidth="1"/>
    <col min="516" max="516" width="26.90625" style="32" customWidth="1"/>
    <col min="517" max="517" width="23.453125" style="32" customWidth="1"/>
    <col min="518" max="518" width="15.6328125" style="32" customWidth="1"/>
    <col min="519" max="519" width="18.36328125" style="32" customWidth="1"/>
    <col min="520" max="522" width="9.90625" style="32"/>
    <col min="523" max="523" width="9.6328125" style="32" customWidth="1"/>
    <col min="524" max="769" width="9.90625" style="32"/>
    <col min="770" max="770" width="16.36328125" style="32" customWidth="1"/>
    <col min="771" max="771" width="21.08984375" style="32" customWidth="1"/>
    <col min="772" max="772" width="26.90625" style="32" customWidth="1"/>
    <col min="773" max="773" width="23.453125" style="32" customWidth="1"/>
    <col min="774" max="774" width="15.6328125" style="32" customWidth="1"/>
    <col min="775" max="775" width="18.36328125" style="32" customWidth="1"/>
    <col min="776" max="778" width="9.90625" style="32"/>
    <col min="779" max="779" width="9.6328125" style="32" customWidth="1"/>
    <col min="780" max="1025" width="9.90625" style="32"/>
    <col min="1026" max="1026" width="16.36328125" style="32" customWidth="1"/>
    <col min="1027" max="1027" width="21.08984375" style="32" customWidth="1"/>
    <col min="1028" max="1028" width="26.90625" style="32" customWidth="1"/>
    <col min="1029" max="1029" width="23.453125" style="32" customWidth="1"/>
    <col min="1030" max="1030" width="15.6328125" style="32" customWidth="1"/>
    <col min="1031" max="1031" width="18.36328125" style="32" customWidth="1"/>
    <col min="1032" max="1034" width="9.90625" style="32"/>
    <col min="1035" max="1035" width="9.6328125" style="32" customWidth="1"/>
    <col min="1036" max="1281" width="9.90625" style="32"/>
    <col min="1282" max="1282" width="16.36328125" style="32" customWidth="1"/>
    <col min="1283" max="1283" width="21.08984375" style="32" customWidth="1"/>
    <col min="1284" max="1284" width="26.90625" style="32" customWidth="1"/>
    <col min="1285" max="1285" width="23.453125" style="32" customWidth="1"/>
    <col min="1286" max="1286" width="15.6328125" style="32" customWidth="1"/>
    <col min="1287" max="1287" width="18.36328125" style="32" customWidth="1"/>
    <col min="1288" max="1290" width="9.90625" style="32"/>
    <col min="1291" max="1291" width="9.6328125" style="32" customWidth="1"/>
    <col min="1292" max="1537" width="9.90625" style="32"/>
    <col min="1538" max="1538" width="16.36328125" style="32" customWidth="1"/>
    <col min="1539" max="1539" width="21.08984375" style="32" customWidth="1"/>
    <col min="1540" max="1540" width="26.90625" style="32" customWidth="1"/>
    <col min="1541" max="1541" width="23.453125" style="32" customWidth="1"/>
    <col min="1542" max="1542" width="15.6328125" style="32" customWidth="1"/>
    <col min="1543" max="1543" width="18.36328125" style="32" customWidth="1"/>
    <col min="1544" max="1546" width="9.90625" style="32"/>
    <col min="1547" max="1547" width="9.6328125" style="32" customWidth="1"/>
    <col min="1548" max="1793" width="9.90625" style="32"/>
    <col min="1794" max="1794" width="16.36328125" style="32" customWidth="1"/>
    <col min="1795" max="1795" width="21.08984375" style="32" customWidth="1"/>
    <col min="1796" max="1796" width="26.90625" style="32" customWidth="1"/>
    <col min="1797" max="1797" width="23.453125" style="32" customWidth="1"/>
    <col min="1798" max="1798" width="15.6328125" style="32" customWidth="1"/>
    <col min="1799" max="1799" width="18.36328125" style="32" customWidth="1"/>
    <col min="1800" max="1802" width="9.90625" style="32"/>
    <col min="1803" max="1803" width="9.6328125" style="32" customWidth="1"/>
    <col min="1804" max="2049" width="9.90625" style="32"/>
    <col min="2050" max="2050" width="16.36328125" style="32" customWidth="1"/>
    <col min="2051" max="2051" width="21.08984375" style="32" customWidth="1"/>
    <col min="2052" max="2052" width="26.90625" style="32" customWidth="1"/>
    <col min="2053" max="2053" width="23.453125" style="32" customWidth="1"/>
    <col min="2054" max="2054" width="15.6328125" style="32" customWidth="1"/>
    <col min="2055" max="2055" width="18.36328125" style="32" customWidth="1"/>
    <col min="2056" max="2058" width="9.90625" style="32"/>
    <col min="2059" max="2059" width="9.6328125" style="32" customWidth="1"/>
    <col min="2060" max="2305" width="9.90625" style="32"/>
    <col min="2306" max="2306" width="16.36328125" style="32" customWidth="1"/>
    <col min="2307" max="2307" width="21.08984375" style="32" customWidth="1"/>
    <col min="2308" max="2308" width="26.90625" style="32" customWidth="1"/>
    <col min="2309" max="2309" width="23.453125" style="32" customWidth="1"/>
    <col min="2310" max="2310" width="15.6328125" style="32" customWidth="1"/>
    <col min="2311" max="2311" width="18.36328125" style="32" customWidth="1"/>
    <col min="2312" max="2314" width="9.90625" style="32"/>
    <col min="2315" max="2315" width="9.6328125" style="32" customWidth="1"/>
    <col min="2316" max="2561" width="9.90625" style="32"/>
    <col min="2562" max="2562" width="16.36328125" style="32" customWidth="1"/>
    <col min="2563" max="2563" width="21.08984375" style="32" customWidth="1"/>
    <col min="2564" max="2564" width="26.90625" style="32" customWidth="1"/>
    <col min="2565" max="2565" width="23.453125" style="32" customWidth="1"/>
    <col min="2566" max="2566" width="15.6328125" style="32" customWidth="1"/>
    <col min="2567" max="2567" width="18.36328125" style="32" customWidth="1"/>
    <col min="2568" max="2570" width="9.90625" style="32"/>
    <col min="2571" max="2571" width="9.6328125" style="32" customWidth="1"/>
    <col min="2572" max="2817" width="9.90625" style="32"/>
    <col min="2818" max="2818" width="16.36328125" style="32" customWidth="1"/>
    <col min="2819" max="2819" width="21.08984375" style="32" customWidth="1"/>
    <col min="2820" max="2820" width="26.90625" style="32" customWidth="1"/>
    <col min="2821" max="2821" width="23.453125" style="32" customWidth="1"/>
    <col min="2822" max="2822" width="15.6328125" style="32" customWidth="1"/>
    <col min="2823" max="2823" width="18.36328125" style="32" customWidth="1"/>
    <col min="2824" max="2826" width="9.90625" style="32"/>
    <col min="2827" max="2827" width="9.6328125" style="32" customWidth="1"/>
    <col min="2828" max="3073" width="9.90625" style="32"/>
    <col min="3074" max="3074" width="16.36328125" style="32" customWidth="1"/>
    <col min="3075" max="3075" width="21.08984375" style="32" customWidth="1"/>
    <col min="3076" max="3076" width="26.90625" style="32" customWidth="1"/>
    <col min="3077" max="3077" width="23.453125" style="32" customWidth="1"/>
    <col min="3078" max="3078" width="15.6328125" style="32" customWidth="1"/>
    <col min="3079" max="3079" width="18.36328125" style="32" customWidth="1"/>
    <col min="3080" max="3082" width="9.90625" style="32"/>
    <col min="3083" max="3083" width="9.6328125" style="32" customWidth="1"/>
    <col min="3084" max="3329" width="9.90625" style="32"/>
    <col min="3330" max="3330" width="16.36328125" style="32" customWidth="1"/>
    <col min="3331" max="3331" width="21.08984375" style="32" customWidth="1"/>
    <col min="3332" max="3332" width="26.90625" style="32" customWidth="1"/>
    <col min="3333" max="3333" width="23.453125" style="32" customWidth="1"/>
    <col min="3334" max="3334" width="15.6328125" style="32" customWidth="1"/>
    <col min="3335" max="3335" width="18.36328125" style="32" customWidth="1"/>
    <col min="3336" max="3338" width="9.90625" style="32"/>
    <col min="3339" max="3339" width="9.6328125" style="32" customWidth="1"/>
    <col min="3340" max="3585" width="9.90625" style="32"/>
    <col min="3586" max="3586" width="16.36328125" style="32" customWidth="1"/>
    <col min="3587" max="3587" width="21.08984375" style="32" customWidth="1"/>
    <col min="3588" max="3588" width="26.90625" style="32" customWidth="1"/>
    <col min="3589" max="3589" width="23.453125" style="32" customWidth="1"/>
    <col min="3590" max="3590" width="15.6328125" style="32" customWidth="1"/>
    <col min="3591" max="3591" width="18.36328125" style="32" customWidth="1"/>
    <col min="3592" max="3594" width="9.90625" style="32"/>
    <col min="3595" max="3595" width="9.6328125" style="32" customWidth="1"/>
    <col min="3596" max="3841" width="9.90625" style="32"/>
    <col min="3842" max="3842" width="16.36328125" style="32" customWidth="1"/>
    <col min="3843" max="3843" width="21.08984375" style="32" customWidth="1"/>
    <col min="3844" max="3844" width="26.90625" style="32" customWidth="1"/>
    <col min="3845" max="3845" width="23.453125" style="32" customWidth="1"/>
    <col min="3846" max="3846" width="15.6328125" style="32" customWidth="1"/>
    <col min="3847" max="3847" width="18.36328125" style="32" customWidth="1"/>
    <col min="3848" max="3850" width="9.90625" style="32"/>
    <col min="3851" max="3851" width="9.6328125" style="32" customWidth="1"/>
    <col min="3852" max="4097" width="9.90625" style="32"/>
    <col min="4098" max="4098" width="16.36328125" style="32" customWidth="1"/>
    <col min="4099" max="4099" width="21.08984375" style="32" customWidth="1"/>
    <col min="4100" max="4100" width="26.90625" style="32" customWidth="1"/>
    <col min="4101" max="4101" width="23.453125" style="32" customWidth="1"/>
    <col min="4102" max="4102" width="15.6328125" style="32" customWidth="1"/>
    <col min="4103" max="4103" width="18.36328125" style="32" customWidth="1"/>
    <col min="4104" max="4106" width="9.90625" style="32"/>
    <col min="4107" max="4107" width="9.6328125" style="32" customWidth="1"/>
    <col min="4108" max="4353" width="9.90625" style="32"/>
    <col min="4354" max="4354" width="16.36328125" style="32" customWidth="1"/>
    <col min="4355" max="4355" width="21.08984375" style="32" customWidth="1"/>
    <col min="4356" max="4356" width="26.90625" style="32" customWidth="1"/>
    <col min="4357" max="4357" width="23.453125" style="32" customWidth="1"/>
    <col min="4358" max="4358" width="15.6328125" style="32" customWidth="1"/>
    <col min="4359" max="4359" width="18.36328125" style="32" customWidth="1"/>
    <col min="4360" max="4362" width="9.90625" style="32"/>
    <col min="4363" max="4363" width="9.6328125" style="32" customWidth="1"/>
    <col min="4364" max="4609" width="9.90625" style="32"/>
    <col min="4610" max="4610" width="16.36328125" style="32" customWidth="1"/>
    <col min="4611" max="4611" width="21.08984375" style="32" customWidth="1"/>
    <col min="4612" max="4612" width="26.90625" style="32" customWidth="1"/>
    <col min="4613" max="4613" width="23.453125" style="32" customWidth="1"/>
    <col min="4614" max="4614" width="15.6328125" style="32" customWidth="1"/>
    <col min="4615" max="4615" width="18.36328125" style="32" customWidth="1"/>
    <col min="4616" max="4618" width="9.90625" style="32"/>
    <col min="4619" max="4619" width="9.6328125" style="32" customWidth="1"/>
    <col min="4620" max="4865" width="9.90625" style="32"/>
    <col min="4866" max="4866" width="16.36328125" style="32" customWidth="1"/>
    <col min="4867" max="4867" width="21.08984375" style="32" customWidth="1"/>
    <col min="4868" max="4868" width="26.90625" style="32" customWidth="1"/>
    <col min="4869" max="4869" width="23.453125" style="32" customWidth="1"/>
    <col min="4870" max="4870" width="15.6328125" style="32" customWidth="1"/>
    <col min="4871" max="4871" width="18.36328125" style="32" customWidth="1"/>
    <col min="4872" max="4874" width="9.90625" style="32"/>
    <col min="4875" max="4875" width="9.6328125" style="32" customWidth="1"/>
    <col min="4876" max="5121" width="9.90625" style="32"/>
    <col min="5122" max="5122" width="16.36328125" style="32" customWidth="1"/>
    <col min="5123" max="5123" width="21.08984375" style="32" customWidth="1"/>
    <col min="5124" max="5124" width="26.90625" style="32" customWidth="1"/>
    <col min="5125" max="5125" width="23.453125" style="32" customWidth="1"/>
    <col min="5126" max="5126" width="15.6328125" style="32" customWidth="1"/>
    <col min="5127" max="5127" width="18.36328125" style="32" customWidth="1"/>
    <col min="5128" max="5130" width="9.90625" style="32"/>
    <col min="5131" max="5131" width="9.6328125" style="32" customWidth="1"/>
    <col min="5132" max="5377" width="9.90625" style="32"/>
    <col min="5378" max="5378" width="16.36328125" style="32" customWidth="1"/>
    <col min="5379" max="5379" width="21.08984375" style="32" customWidth="1"/>
    <col min="5380" max="5380" width="26.90625" style="32" customWidth="1"/>
    <col min="5381" max="5381" width="23.453125" style="32" customWidth="1"/>
    <col min="5382" max="5382" width="15.6328125" style="32" customWidth="1"/>
    <col min="5383" max="5383" width="18.36328125" style="32" customWidth="1"/>
    <col min="5384" max="5386" width="9.90625" style="32"/>
    <col min="5387" max="5387" width="9.6328125" style="32" customWidth="1"/>
    <col min="5388" max="5633" width="9.90625" style="32"/>
    <col min="5634" max="5634" width="16.36328125" style="32" customWidth="1"/>
    <col min="5635" max="5635" width="21.08984375" style="32" customWidth="1"/>
    <col min="5636" max="5636" width="26.90625" style="32" customWidth="1"/>
    <col min="5637" max="5637" width="23.453125" style="32" customWidth="1"/>
    <col min="5638" max="5638" width="15.6328125" style="32" customWidth="1"/>
    <col min="5639" max="5639" width="18.36328125" style="32" customWidth="1"/>
    <col min="5640" max="5642" width="9.90625" style="32"/>
    <col min="5643" max="5643" width="9.6328125" style="32" customWidth="1"/>
    <col min="5644" max="5889" width="9.90625" style="32"/>
    <col min="5890" max="5890" width="16.36328125" style="32" customWidth="1"/>
    <col min="5891" max="5891" width="21.08984375" style="32" customWidth="1"/>
    <col min="5892" max="5892" width="26.90625" style="32" customWidth="1"/>
    <col min="5893" max="5893" width="23.453125" style="32" customWidth="1"/>
    <col min="5894" max="5894" width="15.6328125" style="32" customWidth="1"/>
    <col min="5895" max="5895" width="18.36328125" style="32" customWidth="1"/>
    <col min="5896" max="5898" width="9.90625" style="32"/>
    <col min="5899" max="5899" width="9.6328125" style="32" customWidth="1"/>
    <col min="5900" max="6145" width="9.90625" style="32"/>
    <col min="6146" max="6146" width="16.36328125" style="32" customWidth="1"/>
    <col min="6147" max="6147" width="21.08984375" style="32" customWidth="1"/>
    <col min="6148" max="6148" width="26.90625" style="32" customWidth="1"/>
    <col min="6149" max="6149" width="23.453125" style="32" customWidth="1"/>
    <col min="6150" max="6150" width="15.6328125" style="32" customWidth="1"/>
    <col min="6151" max="6151" width="18.36328125" style="32" customWidth="1"/>
    <col min="6152" max="6154" width="9.90625" style="32"/>
    <col min="6155" max="6155" width="9.6328125" style="32" customWidth="1"/>
    <col min="6156" max="6401" width="9.90625" style="32"/>
    <col min="6402" max="6402" width="16.36328125" style="32" customWidth="1"/>
    <col min="6403" max="6403" width="21.08984375" style="32" customWidth="1"/>
    <col min="6404" max="6404" width="26.90625" style="32" customWidth="1"/>
    <col min="6405" max="6405" width="23.453125" style="32" customWidth="1"/>
    <col min="6406" max="6406" width="15.6328125" style="32" customWidth="1"/>
    <col min="6407" max="6407" width="18.36328125" style="32" customWidth="1"/>
    <col min="6408" max="6410" width="9.90625" style="32"/>
    <col min="6411" max="6411" width="9.6328125" style="32" customWidth="1"/>
    <col min="6412" max="6657" width="9.90625" style="32"/>
    <col min="6658" max="6658" width="16.36328125" style="32" customWidth="1"/>
    <col min="6659" max="6659" width="21.08984375" style="32" customWidth="1"/>
    <col min="6660" max="6660" width="26.90625" style="32" customWidth="1"/>
    <col min="6661" max="6661" width="23.453125" style="32" customWidth="1"/>
    <col min="6662" max="6662" width="15.6328125" style="32" customWidth="1"/>
    <col min="6663" max="6663" width="18.36328125" style="32" customWidth="1"/>
    <col min="6664" max="6666" width="9.90625" style="32"/>
    <col min="6667" max="6667" width="9.6328125" style="32" customWidth="1"/>
    <col min="6668" max="6913" width="9.90625" style="32"/>
    <col min="6914" max="6914" width="16.36328125" style="32" customWidth="1"/>
    <col min="6915" max="6915" width="21.08984375" style="32" customWidth="1"/>
    <col min="6916" max="6916" width="26.90625" style="32" customWidth="1"/>
    <col min="6917" max="6917" width="23.453125" style="32" customWidth="1"/>
    <col min="6918" max="6918" width="15.6328125" style="32" customWidth="1"/>
    <col min="6919" max="6919" width="18.36328125" style="32" customWidth="1"/>
    <col min="6920" max="6922" width="9.90625" style="32"/>
    <col min="6923" max="6923" width="9.6328125" style="32" customWidth="1"/>
    <col min="6924" max="7169" width="9.90625" style="32"/>
    <col min="7170" max="7170" width="16.36328125" style="32" customWidth="1"/>
    <col min="7171" max="7171" width="21.08984375" style="32" customWidth="1"/>
    <col min="7172" max="7172" width="26.90625" style="32" customWidth="1"/>
    <col min="7173" max="7173" width="23.453125" style="32" customWidth="1"/>
    <col min="7174" max="7174" width="15.6328125" style="32" customWidth="1"/>
    <col min="7175" max="7175" width="18.36328125" style="32" customWidth="1"/>
    <col min="7176" max="7178" width="9.90625" style="32"/>
    <col min="7179" max="7179" width="9.6328125" style="32" customWidth="1"/>
    <col min="7180" max="7425" width="9.90625" style="32"/>
    <col min="7426" max="7426" width="16.36328125" style="32" customWidth="1"/>
    <col min="7427" max="7427" width="21.08984375" style="32" customWidth="1"/>
    <col min="7428" max="7428" width="26.90625" style="32" customWidth="1"/>
    <col min="7429" max="7429" width="23.453125" style="32" customWidth="1"/>
    <col min="7430" max="7430" width="15.6328125" style="32" customWidth="1"/>
    <col min="7431" max="7431" width="18.36328125" style="32" customWidth="1"/>
    <col min="7432" max="7434" width="9.90625" style="32"/>
    <col min="7435" max="7435" width="9.6328125" style="32" customWidth="1"/>
    <col min="7436" max="7681" width="9.90625" style="32"/>
    <col min="7682" max="7682" width="16.36328125" style="32" customWidth="1"/>
    <col min="7683" max="7683" width="21.08984375" style="32" customWidth="1"/>
    <col min="7684" max="7684" width="26.90625" style="32" customWidth="1"/>
    <col min="7685" max="7685" width="23.453125" style="32" customWidth="1"/>
    <col min="7686" max="7686" width="15.6328125" style="32" customWidth="1"/>
    <col min="7687" max="7687" width="18.36328125" style="32" customWidth="1"/>
    <col min="7688" max="7690" width="9.90625" style="32"/>
    <col min="7691" max="7691" width="9.6328125" style="32" customWidth="1"/>
    <col min="7692" max="7937" width="9.90625" style="32"/>
    <col min="7938" max="7938" width="16.36328125" style="32" customWidth="1"/>
    <col min="7939" max="7939" width="21.08984375" style="32" customWidth="1"/>
    <col min="7940" max="7940" width="26.90625" style="32" customWidth="1"/>
    <col min="7941" max="7941" width="23.453125" style="32" customWidth="1"/>
    <col min="7942" max="7942" width="15.6328125" style="32" customWidth="1"/>
    <col min="7943" max="7943" width="18.36328125" style="32" customWidth="1"/>
    <col min="7944" max="7946" width="9.90625" style="32"/>
    <col min="7947" max="7947" width="9.6328125" style="32" customWidth="1"/>
    <col min="7948" max="8193" width="9.90625" style="32"/>
    <col min="8194" max="8194" width="16.36328125" style="32" customWidth="1"/>
    <col min="8195" max="8195" width="21.08984375" style="32" customWidth="1"/>
    <col min="8196" max="8196" width="26.90625" style="32" customWidth="1"/>
    <col min="8197" max="8197" width="23.453125" style="32" customWidth="1"/>
    <col min="8198" max="8198" width="15.6328125" style="32" customWidth="1"/>
    <col min="8199" max="8199" width="18.36328125" style="32" customWidth="1"/>
    <col min="8200" max="8202" width="9.90625" style="32"/>
    <col min="8203" max="8203" width="9.6328125" style="32" customWidth="1"/>
    <col min="8204" max="8449" width="9.90625" style="32"/>
    <col min="8450" max="8450" width="16.36328125" style="32" customWidth="1"/>
    <col min="8451" max="8451" width="21.08984375" style="32" customWidth="1"/>
    <col min="8452" max="8452" width="26.90625" style="32" customWidth="1"/>
    <col min="8453" max="8453" width="23.453125" style="32" customWidth="1"/>
    <col min="8454" max="8454" width="15.6328125" style="32" customWidth="1"/>
    <col min="8455" max="8455" width="18.36328125" style="32" customWidth="1"/>
    <col min="8456" max="8458" width="9.90625" style="32"/>
    <col min="8459" max="8459" width="9.6328125" style="32" customWidth="1"/>
    <col min="8460" max="8705" width="9.90625" style="32"/>
    <col min="8706" max="8706" width="16.36328125" style="32" customWidth="1"/>
    <col min="8707" max="8707" width="21.08984375" style="32" customWidth="1"/>
    <col min="8708" max="8708" width="26.90625" style="32" customWidth="1"/>
    <col min="8709" max="8709" width="23.453125" style="32" customWidth="1"/>
    <col min="8710" max="8710" width="15.6328125" style="32" customWidth="1"/>
    <col min="8711" max="8711" width="18.36328125" style="32" customWidth="1"/>
    <col min="8712" max="8714" width="9.90625" style="32"/>
    <col min="8715" max="8715" width="9.6328125" style="32" customWidth="1"/>
    <col min="8716" max="8961" width="9.90625" style="32"/>
    <col min="8962" max="8962" width="16.36328125" style="32" customWidth="1"/>
    <col min="8963" max="8963" width="21.08984375" style="32" customWidth="1"/>
    <col min="8964" max="8964" width="26.90625" style="32" customWidth="1"/>
    <col min="8965" max="8965" width="23.453125" style="32" customWidth="1"/>
    <col min="8966" max="8966" width="15.6328125" style="32" customWidth="1"/>
    <col min="8967" max="8967" width="18.36328125" style="32" customWidth="1"/>
    <col min="8968" max="8970" width="9.90625" style="32"/>
    <col min="8971" max="8971" width="9.6328125" style="32" customWidth="1"/>
    <col min="8972" max="9217" width="9.90625" style="32"/>
    <col min="9218" max="9218" width="16.36328125" style="32" customWidth="1"/>
    <col min="9219" max="9219" width="21.08984375" style="32" customWidth="1"/>
    <col min="9220" max="9220" width="26.90625" style="32" customWidth="1"/>
    <col min="9221" max="9221" width="23.453125" style="32" customWidth="1"/>
    <col min="9222" max="9222" width="15.6328125" style="32" customWidth="1"/>
    <col min="9223" max="9223" width="18.36328125" style="32" customWidth="1"/>
    <col min="9224" max="9226" width="9.90625" style="32"/>
    <col min="9227" max="9227" width="9.6328125" style="32" customWidth="1"/>
    <col min="9228" max="9473" width="9.90625" style="32"/>
    <col min="9474" max="9474" width="16.36328125" style="32" customWidth="1"/>
    <col min="9475" max="9475" width="21.08984375" style="32" customWidth="1"/>
    <col min="9476" max="9476" width="26.90625" style="32" customWidth="1"/>
    <col min="9477" max="9477" width="23.453125" style="32" customWidth="1"/>
    <col min="9478" max="9478" width="15.6328125" style="32" customWidth="1"/>
    <col min="9479" max="9479" width="18.36328125" style="32" customWidth="1"/>
    <col min="9480" max="9482" width="9.90625" style="32"/>
    <col min="9483" max="9483" width="9.6328125" style="32" customWidth="1"/>
    <col min="9484" max="9729" width="9.90625" style="32"/>
    <col min="9730" max="9730" width="16.36328125" style="32" customWidth="1"/>
    <col min="9731" max="9731" width="21.08984375" style="32" customWidth="1"/>
    <col min="9732" max="9732" width="26.90625" style="32" customWidth="1"/>
    <col min="9733" max="9733" width="23.453125" style="32" customWidth="1"/>
    <col min="9734" max="9734" width="15.6328125" style="32" customWidth="1"/>
    <col min="9735" max="9735" width="18.36328125" style="32" customWidth="1"/>
    <col min="9736" max="9738" width="9.90625" style="32"/>
    <col min="9739" max="9739" width="9.6328125" style="32" customWidth="1"/>
    <col min="9740" max="9985" width="9.90625" style="32"/>
    <col min="9986" max="9986" width="16.36328125" style="32" customWidth="1"/>
    <col min="9987" max="9987" width="21.08984375" style="32" customWidth="1"/>
    <col min="9988" max="9988" width="26.90625" style="32" customWidth="1"/>
    <col min="9989" max="9989" width="23.453125" style="32" customWidth="1"/>
    <col min="9990" max="9990" width="15.6328125" style="32" customWidth="1"/>
    <col min="9991" max="9991" width="18.36328125" style="32" customWidth="1"/>
    <col min="9992" max="9994" width="9.90625" style="32"/>
    <col min="9995" max="9995" width="9.6328125" style="32" customWidth="1"/>
    <col min="9996" max="10241" width="9.90625" style="32"/>
    <col min="10242" max="10242" width="16.36328125" style="32" customWidth="1"/>
    <col min="10243" max="10243" width="21.08984375" style="32" customWidth="1"/>
    <col min="10244" max="10244" width="26.90625" style="32" customWidth="1"/>
    <col min="10245" max="10245" width="23.453125" style="32" customWidth="1"/>
    <col min="10246" max="10246" width="15.6328125" style="32" customWidth="1"/>
    <col min="10247" max="10247" width="18.36328125" style="32" customWidth="1"/>
    <col min="10248" max="10250" width="9.90625" style="32"/>
    <col min="10251" max="10251" width="9.6328125" style="32" customWidth="1"/>
    <col min="10252" max="10497" width="9.90625" style="32"/>
    <col min="10498" max="10498" width="16.36328125" style="32" customWidth="1"/>
    <col min="10499" max="10499" width="21.08984375" style="32" customWidth="1"/>
    <col min="10500" max="10500" width="26.90625" style="32" customWidth="1"/>
    <col min="10501" max="10501" width="23.453125" style="32" customWidth="1"/>
    <col min="10502" max="10502" width="15.6328125" style="32" customWidth="1"/>
    <col min="10503" max="10503" width="18.36328125" style="32" customWidth="1"/>
    <col min="10504" max="10506" width="9.90625" style="32"/>
    <col min="10507" max="10507" width="9.6328125" style="32" customWidth="1"/>
    <col min="10508" max="10753" width="9.90625" style="32"/>
    <col min="10754" max="10754" width="16.36328125" style="32" customWidth="1"/>
    <col min="10755" max="10755" width="21.08984375" style="32" customWidth="1"/>
    <col min="10756" max="10756" width="26.90625" style="32" customWidth="1"/>
    <col min="10757" max="10757" width="23.453125" style="32" customWidth="1"/>
    <col min="10758" max="10758" width="15.6328125" style="32" customWidth="1"/>
    <col min="10759" max="10759" width="18.36328125" style="32" customWidth="1"/>
    <col min="10760" max="10762" width="9.90625" style="32"/>
    <col min="10763" max="10763" width="9.6328125" style="32" customWidth="1"/>
    <col min="10764" max="11009" width="9.90625" style="32"/>
    <col min="11010" max="11010" width="16.36328125" style="32" customWidth="1"/>
    <col min="11011" max="11011" width="21.08984375" style="32" customWidth="1"/>
    <col min="11012" max="11012" width="26.90625" style="32" customWidth="1"/>
    <col min="11013" max="11013" width="23.453125" style="32" customWidth="1"/>
    <col min="11014" max="11014" width="15.6328125" style="32" customWidth="1"/>
    <col min="11015" max="11015" width="18.36328125" style="32" customWidth="1"/>
    <col min="11016" max="11018" width="9.90625" style="32"/>
    <col min="11019" max="11019" width="9.6328125" style="32" customWidth="1"/>
    <col min="11020" max="11265" width="9.90625" style="32"/>
    <col min="11266" max="11266" width="16.36328125" style="32" customWidth="1"/>
    <col min="11267" max="11267" width="21.08984375" style="32" customWidth="1"/>
    <col min="11268" max="11268" width="26.90625" style="32" customWidth="1"/>
    <col min="11269" max="11269" width="23.453125" style="32" customWidth="1"/>
    <col min="11270" max="11270" width="15.6328125" style="32" customWidth="1"/>
    <col min="11271" max="11271" width="18.36328125" style="32" customWidth="1"/>
    <col min="11272" max="11274" width="9.90625" style="32"/>
    <col min="11275" max="11275" width="9.6328125" style="32" customWidth="1"/>
    <col min="11276" max="11521" width="9.90625" style="32"/>
    <col min="11522" max="11522" width="16.36328125" style="32" customWidth="1"/>
    <col min="11523" max="11523" width="21.08984375" style="32" customWidth="1"/>
    <col min="11524" max="11524" width="26.90625" style="32" customWidth="1"/>
    <col min="11525" max="11525" width="23.453125" style="32" customWidth="1"/>
    <col min="11526" max="11526" width="15.6328125" style="32" customWidth="1"/>
    <col min="11527" max="11527" width="18.36328125" style="32" customWidth="1"/>
    <col min="11528" max="11530" width="9.90625" style="32"/>
    <col min="11531" max="11531" width="9.6328125" style="32" customWidth="1"/>
    <col min="11532" max="11777" width="9.90625" style="32"/>
    <col min="11778" max="11778" width="16.36328125" style="32" customWidth="1"/>
    <col min="11779" max="11779" width="21.08984375" style="32" customWidth="1"/>
    <col min="11780" max="11780" width="26.90625" style="32" customWidth="1"/>
    <col min="11781" max="11781" width="23.453125" style="32" customWidth="1"/>
    <col min="11782" max="11782" width="15.6328125" style="32" customWidth="1"/>
    <col min="11783" max="11783" width="18.36328125" style="32" customWidth="1"/>
    <col min="11784" max="11786" width="9.90625" style="32"/>
    <col min="11787" max="11787" width="9.6328125" style="32" customWidth="1"/>
    <col min="11788" max="12033" width="9.90625" style="32"/>
    <col min="12034" max="12034" width="16.36328125" style="32" customWidth="1"/>
    <col min="12035" max="12035" width="21.08984375" style="32" customWidth="1"/>
    <col min="12036" max="12036" width="26.90625" style="32" customWidth="1"/>
    <col min="12037" max="12037" width="23.453125" style="32" customWidth="1"/>
    <col min="12038" max="12038" width="15.6328125" style="32" customWidth="1"/>
    <col min="12039" max="12039" width="18.36328125" style="32" customWidth="1"/>
    <col min="12040" max="12042" width="9.90625" style="32"/>
    <col min="12043" max="12043" width="9.6328125" style="32" customWidth="1"/>
    <col min="12044" max="12289" width="9.90625" style="32"/>
    <col min="12290" max="12290" width="16.36328125" style="32" customWidth="1"/>
    <col min="12291" max="12291" width="21.08984375" style="32" customWidth="1"/>
    <col min="12292" max="12292" width="26.90625" style="32" customWidth="1"/>
    <col min="12293" max="12293" width="23.453125" style="32" customWidth="1"/>
    <col min="12294" max="12294" width="15.6328125" style="32" customWidth="1"/>
    <col min="12295" max="12295" width="18.36328125" style="32" customWidth="1"/>
    <col min="12296" max="12298" width="9.90625" style="32"/>
    <col min="12299" max="12299" width="9.6328125" style="32" customWidth="1"/>
    <col min="12300" max="12545" width="9.90625" style="32"/>
    <col min="12546" max="12546" width="16.36328125" style="32" customWidth="1"/>
    <col min="12547" max="12547" width="21.08984375" style="32" customWidth="1"/>
    <col min="12548" max="12548" width="26.90625" style="32" customWidth="1"/>
    <col min="12549" max="12549" width="23.453125" style="32" customWidth="1"/>
    <col min="12550" max="12550" width="15.6328125" style="32" customWidth="1"/>
    <col min="12551" max="12551" width="18.36328125" style="32" customWidth="1"/>
    <col min="12552" max="12554" width="9.90625" style="32"/>
    <col min="12555" max="12555" width="9.6328125" style="32" customWidth="1"/>
    <col min="12556" max="12801" width="9.90625" style="32"/>
    <col min="12802" max="12802" width="16.36328125" style="32" customWidth="1"/>
    <col min="12803" max="12803" width="21.08984375" style="32" customWidth="1"/>
    <col min="12804" max="12804" width="26.90625" style="32" customWidth="1"/>
    <col min="12805" max="12805" width="23.453125" style="32" customWidth="1"/>
    <col min="12806" max="12806" width="15.6328125" style="32" customWidth="1"/>
    <col min="12807" max="12807" width="18.36328125" style="32" customWidth="1"/>
    <col min="12808" max="12810" width="9.90625" style="32"/>
    <col min="12811" max="12811" width="9.6328125" style="32" customWidth="1"/>
    <col min="12812" max="13057" width="9.90625" style="32"/>
    <col min="13058" max="13058" width="16.36328125" style="32" customWidth="1"/>
    <col min="13059" max="13059" width="21.08984375" style="32" customWidth="1"/>
    <col min="13060" max="13060" width="26.90625" style="32" customWidth="1"/>
    <col min="13061" max="13061" width="23.453125" style="32" customWidth="1"/>
    <col min="13062" max="13062" width="15.6328125" style="32" customWidth="1"/>
    <col min="13063" max="13063" width="18.36328125" style="32" customWidth="1"/>
    <col min="13064" max="13066" width="9.90625" style="32"/>
    <col min="13067" max="13067" width="9.6328125" style="32" customWidth="1"/>
    <col min="13068" max="13313" width="9.90625" style="32"/>
    <col min="13314" max="13314" width="16.36328125" style="32" customWidth="1"/>
    <col min="13315" max="13315" width="21.08984375" style="32" customWidth="1"/>
    <col min="13316" max="13316" width="26.90625" style="32" customWidth="1"/>
    <col min="13317" max="13317" width="23.453125" style="32" customWidth="1"/>
    <col min="13318" max="13318" width="15.6328125" style="32" customWidth="1"/>
    <col min="13319" max="13319" width="18.36328125" style="32" customWidth="1"/>
    <col min="13320" max="13322" width="9.90625" style="32"/>
    <col min="13323" max="13323" width="9.6328125" style="32" customWidth="1"/>
    <col min="13324" max="13569" width="9.90625" style="32"/>
    <col min="13570" max="13570" width="16.36328125" style="32" customWidth="1"/>
    <col min="13571" max="13571" width="21.08984375" style="32" customWidth="1"/>
    <col min="13572" max="13572" width="26.90625" style="32" customWidth="1"/>
    <col min="13573" max="13573" width="23.453125" style="32" customWidth="1"/>
    <col min="13574" max="13574" width="15.6328125" style="32" customWidth="1"/>
    <col min="13575" max="13575" width="18.36328125" style="32" customWidth="1"/>
    <col min="13576" max="13578" width="9.90625" style="32"/>
    <col min="13579" max="13579" width="9.6328125" style="32" customWidth="1"/>
    <col min="13580" max="13825" width="9.90625" style="32"/>
    <col min="13826" max="13826" width="16.36328125" style="32" customWidth="1"/>
    <col min="13827" max="13827" width="21.08984375" style="32" customWidth="1"/>
    <col min="13828" max="13828" width="26.90625" style="32" customWidth="1"/>
    <col min="13829" max="13829" width="23.453125" style="32" customWidth="1"/>
    <col min="13830" max="13830" width="15.6328125" style="32" customWidth="1"/>
    <col min="13831" max="13831" width="18.36328125" style="32" customWidth="1"/>
    <col min="13832" max="13834" width="9.90625" style="32"/>
    <col min="13835" max="13835" width="9.6328125" style="32" customWidth="1"/>
    <col min="13836" max="14081" width="9.90625" style="32"/>
    <col min="14082" max="14082" width="16.36328125" style="32" customWidth="1"/>
    <col min="14083" max="14083" width="21.08984375" style="32" customWidth="1"/>
    <col min="14084" max="14084" width="26.90625" style="32" customWidth="1"/>
    <col min="14085" max="14085" width="23.453125" style="32" customWidth="1"/>
    <col min="14086" max="14086" width="15.6328125" style="32" customWidth="1"/>
    <col min="14087" max="14087" width="18.36328125" style="32" customWidth="1"/>
    <col min="14088" max="14090" width="9.90625" style="32"/>
    <col min="14091" max="14091" width="9.6328125" style="32" customWidth="1"/>
    <col min="14092" max="14337" width="9.90625" style="32"/>
    <col min="14338" max="14338" width="16.36328125" style="32" customWidth="1"/>
    <col min="14339" max="14339" width="21.08984375" style="32" customWidth="1"/>
    <col min="14340" max="14340" width="26.90625" style="32" customWidth="1"/>
    <col min="14341" max="14341" width="23.453125" style="32" customWidth="1"/>
    <col min="14342" max="14342" width="15.6328125" style="32" customWidth="1"/>
    <col min="14343" max="14343" width="18.36328125" style="32" customWidth="1"/>
    <col min="14344" max="14346" width="9.90625" style="32"/>
    <col min="14347" max="14347" width="9.6328125" style="32" customWidth="1"/>
    <col min="14348" max="14593" width="9.90625" style="32"/>
    <col min="14594" max="14594" width="16.36328125" style="32" customWidth="1"/>
    <col min="14595" max="14595" width="21.08984375" style="32" customWidth="1"/>
    <col min="14596" max="14596" width="26.90625" style="32" customWidth="1"/>
    <col min="14597" max="14597" width="23.453125" style="32" customWidth="1"/>
    <col min="14598" max="14598" width="15.6328125" style="32" customWidth="1"/>
    <col min="14599" max="14599" width="18.36328125" style="32" customWidth="1"/>
    <col min="14600" max="14602" width="9.90625" style="32"/>
    <col min="14603" max="14603" width="9.6328125" style="32" customWidth="1"/>
    <col min="14604" max="14849" width="9.90625" style="32"/>
    <col min="14850" max="14850" width="16.36328125" style="32" customWidth="1"/>
    <col min="14851" max="14851" width="21.08984375" style="32" customWidth="1"/>
    <col min="14852" max="14852" width="26.90625" style="32" customWidth="1"/>
    <col min="14853" max="14853" width="23.453125" style="32" customWidth="1"/>
    <col min="14854" max="14854" width="15.6328125" style="32" customWidth="1"/>
    <col min="14855" max="14855" width="18.36328125" style="32" customWidth="1"/>
    <col min="14856" max="14858" width="9.90625" style="32"/>
    <col min="14859" max="14859" width="9.6328125" style="32" customWidth="1"/>
    <col min="14860" max="15105" width="9.90625" style="32"/>
    <col min="15106" max="15106" width="16.36328125" style="32" customWidth="1"/>
    <col min="15107" max="15107" width="21.08984375" style="32" customWidth="1"/>
    <col min="15108" max="15108" width="26.90625" style="32" customWidth="1"/>
    <col min="15109" max="15109" width="23.453125" style="32" customWidth="1"/>
    <col min="15110" max="15110" width="15.6328125" style="32" customWidth="1"/>
    <col min="15111" max="15111" width="18.36328125" style="32" customWidth="1"/>
    <col min="15112" max="15114" width="9.90625" style="32"/>
    <col min="15115" max="15115" width="9.6328125" style="32" customWidth="1"/>
    <col min="15116" max="15361" width="9.90625" style="32"/>
    <col min="15362" max="15362" width="16.36328125" style="32" customWidth="1"/>
    <col min="15363" max="15363" width="21.08984375" style="32" customWidth="1"/>
    <col min="15364" max="15364" width="26.90625" style="32" customWidth="1"/>
    <col min="15365" max="15365" width="23.453125" style="32" customWidth="1"/>
    <col min="15366" max="15366" width="15.6328125" style="32" customWidth="1"/>
    <col min="15367" max="15367" width="18.36328125" style="32" customWidth="1"/>
    <col min="15368" max="15370" width="9.90625" style="32"/>
    <col min="15371" max="15371" width="9.6328125" style="32" customWidth="1"/>
    <col min="15372" max="15617" width="9.90625" style="32"/>
    <col min="15618" max="15618" width="16.36328125" style="32" customWidth="1"/>
    <col min="15619" max="15619" width="21.08984375" style="32" customWidth="1"/>
    <col min="15620" max="15620" width="26.90625" style="32" customWidth="1"/>
    <col min="15621" max="15621" width="23.453125" style="32" customWidth="1"/>
    <col min="15622" max="15622" width="15.6328125" style="32" customWidth="1"/>
    <col min="15623" max="15623" width="18.36328125" style="32" customWidth="1"/>
    <col min="15624" max="15626" width="9.90625" style="32"/>
    <col min="15627" max="15627" width="9.6328125" style="32" customWidth="1"/>
    <col min="15628" max="15873" width="9.90625" style="32"/>
    <col min="15874" max="15874" width="16.36328125" style="32" customWidth="1"/>
    <col min="15875" max="15875" width="21.08984375" style="32" customWidth="1"/>
    <col min="15876" max="15876" width="26.90625" style="32" customWidth="1"/>
    <col min="15877" max="15877" width="23.453125" style="32" customWidth="1"/>
    <col min="15878" max="15878" width="15.6328125" style="32" customWidth="1"/>
    <col min="15879" max="15879" width="18.36328125" style="32" customWidth="1"/>
    <col min="15880" max="15882" width="9.90625" style="32"/>
    <col min="15883" max="15883" width="9.6328125" style="32" customWidth="1"/>
    <col min="15884" max="16129" width="9.90625" style="32"/>
    <col min="16130" max="16130" width="16.36328125" style="32" customWidth="1"/>
    <col min="16131" max="16131" width="21.08984375" style="32" customWidth="1"/>
    <col min="16132" max="16132" width="26.90625" style="32" customWidth="1"/>
    <col min="16133" max="16133" width="23.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7" ht="25.5" customHeight="1" x14ac:dyDescent="0.45">
      <c r="A1" s="435" t="str">
        <f>經費支出彙總表!B3</f>
        <v>XXX公司</v>
      </c>
      <c r="B1" s="435"/>
      <c r="C1" s="435"/>
      <c r="D1" s="435"/>
      <c r="E1" s="435"/>
      <c r="F1" s="435"/>
      <c r="G1" s="435"/>
    </row>
    <row r="2" spans="1:7" ht="21.5" x14ac:dyDescent="0.45">
      <c r="A2" s="403" t="s">
        <v>137</v>
      </c>
      <c r="B2" s="403"/>
      <c r="C2" s="403"/>
      <c r="D2" s="403"/>
      <c r="E2" s="403"/>
      <c r="F2" s="403"/>
      <c r="G2" s="403"/>
    </row>
    <row r="3" spans="1:7" ht="19" customHeight="1" x14ac:dyDescent="0.4">
      <c r="A3" s="33" t="s">
        <v>41</v>
      </c>
      <c r="B3" s="34" t="s">
        <v>295</v>
      </c>
      <c r="E3" s="35" t="s">
        <v>29</v>
      </c>
      <c r="F3" s="36" t="s">
        <v>236</v>
      </c>
    </row>
    <row r="4" spans="1:7" ht="19.5" customHeight="1" x14ac:dyDescent="0.4">
      <c r="A4" s="33" t="s">
        <v>40</v>
      </c>
      <c r="B4" s="37" t="s">
        <v>520</v>
      </c>
      <c r="E4" s="33" t="s">
        <v>31</v>
      </c>
      <c r="F4" s="38">
        <v>500000</v>
      </c>
    </row>
    <row r="5" spans="1:7" ht="20.25" customHeight="1" thickBot="1" x14ac:dyDescent="0.45">
      <c r="A5" s="33"/>
      <c r="C5" s="39"/>
      <c r="D5" s="40"/>
      <c r="E5" s="40"/>
      <c r="G5" s="41" t="s">
        <v>32</v>
      </c>
    </row>
    <row r="6" spans="1:7" s="44" customFormat="1" ht="21" customHeight="1" x14ac:dyDescent="0.4">
      <c r="A6" s="126" t="s">
        <v>181</v>
      </c>
      <c r="B6" s="170" t="s">
        <v>216</v>
      </c>
      <c r="C6" s="131" t="s">
        <v>33</v>
      </c>
      <c r="D6" s="131" t="s">
        <v>34</v>
      </c>
      <c r="E6" s="131" t="s">
        <v>35</v>
      </c>
      <c r="F6" s="131" t="s">
        <v>36</v>
      </c>
      <c r="G6" s="132" t="s">
        <v>37</v>
      </c>
    </row>
    <row r="7" spans="1:7" ht="21" customHeight="1" x14ac:dyDescent="0.4">
      <c r="A7" s="240" t="s">
        <v>38</v>
      </c>
      <c r="B7" s="285" t="s">
        <v>296</v>
      </c>
      <c r="C7" s="244" t="s">
        <v>516</v>
      </c>
      <c r="D7" s="245" t="s">
        <v>293</v>
      </c>
      <c r="E7" s="246" t="s">
        <v>297</v>
      </c>
      <c r="F7" s="238">
        <v>100000</v>
      </c>
      <c r="G7" s="239" t="s">
        <v>518</v>
      </c>
    </row>
    <row r="8" spans="1:7" ht="21" customHeight="1" x14ac:dyDescent="0.4">
      <c r="A8" s="240" t="s">
        <v>39</v>
      </c>
      <c r="B8" s="285" t="s">
        <v>296</v>
      </c>
      <c r="C8" s="244" t="s">
        <v>517</v>
      </c>
      <c r="D8" s="245" t="s">
        <v>294</v>
      </c>
      <c r="E8" s="246" t="s">
        <v>297</v>
      </c>
      <c r="F8" s="238">
        <v>200000</v>
      </c>
      <c r="G8" s="239" t="s">
        <v>519</v>
      </c>
    </row>
    <row r="9" spans="1:7" ht="21" customHeight="1" x14ac:dyDescent="0.35">
      <c r="A9" s="240"/>
      <c r="B9" s="241"/>
      <c r="C9" s="238"/>
      <c r="D9" s="205"/>
      <c r="E9" s="238"/>
      <c r="F9" s="238"/>
      <c r="G9" s="239"/>
    </row>
    <row r="10" spans="1:7" ht="21" customHeight="1" thickBot="1" x14ac:dyDescent="0.5">
      <c r="A10" s="409" t="s">
        <v>45</v>
      </c>
      <c r="B10" s="407"/>
      <c r="C10" s="410"/>
      <c r="D10" s="410"/>
      <c r="E10" s="410"/>
      <c r="F10" s="140">
        <f>SUM(F7:F9)</f>
        <v>300000</v>
      </c>
      <c r="G10" s="68"/>
    </row>
    <row r="11" spans="1:7" ht="12.75" customHeight="1" x14ac:dyDescent="0.35"/>
    <row r="12" spans="1:7" ht="21" customHeight="1" x14ac:dyDescent="0.4">
      <c r="A12" s="33" t="s">
        <v>41</v>
      </c>
      <c r="B12" s="33"/>
      <c r="C12" s="34"/>
      <c r="E12" s="35" t="s">
        <v>29</v>
      </c>
      <c r="F12" s="36" t="s">
        <v>237</v>
      </c>
    </row>
    <row r="13" spans="1:7" ht="21" customHeight="1" x14ac:dyDescent="0.4">
      <c r="A13" s="33" t="s">
        <v>40</v>
      </c>
      <c r="B13" s="37" t="s">
        <v>520</v>
      </c>
      <c r="E13" s="33" t="s">
        <v>31</v>
      </c>
      <c r="F13" s="38"/>
    </row>
    <row r="14" spans="1:7" ht="21" customHeight="1" thickBot="1" x14ac:dyDescent="0.45">
      <c r="A14" s="33"/>
      <c r="B14" s="33"/>
      <c r="C14" s="39"/>
      <c r="D14" s="40"/>
      <c r="E14" s="40"/>
      <c r="G14" s="41" t="s">
        <v>32</v>
      </c>
    </row>
    <row r="15" spans="1:7" ht="21" customHeight="1" x14ac:dyDescent="0.35">
      <c r="A15" s="126" t="s">
        <v>181</v>
      </c>
      <c r="B15" s="170" t="s">
        <v>216</v>
      </c>
      <c r="C15" s="131" t="s">
        <v>33</v>
      </c>
      <c r="D15" s="131" t="s">
        <v>34</v>
      </c>
      <c r="E15" s="131" t="s">
        <v>35</v>
      </c>
      <c r="F15" s="131" t="s">
        <v>36</v>
      </c>
      <c r="G15" s="132" t="s">
        <v>37</v>
      </c>
    </row>
    <row r="16" spans="1:7" ht="21" customHeight="1" x14ac:dyDescent="0.35">
      <c r="A16" s="240"/>
      <c r="B16" s="241"/>
      <c r="C16" s="244"/>
      <c r="D16" s="245"/>
      <c r="E16" s="238"/>
      <c r="F16" s="238"/>
      <c r="G16" s="239"/>
    </row>
    <row r="17" spans="1:10" ht="21" customHeight="1" x14ac:dyDescent="0.35">
      <c r="A17" s="240"/>
      <c r="B17" s="241"/>
      <c r="C17" s="244"/>
      <c r="D17" s="245"/>
      <c r="E17" s="238"/>
      <c r="F17" s="238"/>
      <c r="G17" s="239"/>
    </row>
    <row r="18" spans="1:10" ht="21" customHeight="1" x14ac:dyDescent="0.35">
      <c r="A18" s="240"/>
      <c r="B18" s="241"/>
      <c r="C18" s="238"/>
      <c r="D18" s="205"/>
      <c r="E18" s="238"/>
      <c r="F18" s="238"/>
      <c r="G18" s="239"/>
    </row>
    <row r="19" spans="1:10" ht="21" customHeight="1" x14ac:dyDescent="0.45">
      <c r="A19" s="439" t="s">
        <v>45</v>
      </c>
      <c r="B19" s="446"/>
      <c r="C19" s="440"/>
      <c r="D19" s="440"/>
      <c r="E19" s="440"/>
      <c r="F19" s="130">
        <f>SUM(F16:F18)</f>
        <v>0</v>
      </c>
      <c r="G19" s="138"/>
    </row>
    <row r="20" spans="1:10" ht="21" customHeight="1" thickBot="1" x14ac:dyDescent="0.4">
      <c r="A20" s="441" t="s">
        <v>25</v>
      </c>
      <c r="B20" s="445"/>
      <c r="C20" s="442"/>
      <c r="D20" s="442"/>
      <c r="E20" s="442"/>
      <c r="F20" s="139">
        <f>F10+F19</f>
        <v>300000</v>
      </c>
      <c r="G20" s="68"/>
    </row>
    <row r="21" spans="1:10" ht="21" customHeight="1" x14ac:dyDescent="0.35">
      <c r="A21" s="443" t="s">
        <v>58</v>
      </c>
      <c r="B21" s="443"/>
      <c r="C21" s="443"/>
      <c r="D21" s="443"/>
      <c r="E21" s="443"/>
      <c r="F21" s="443"/>
      <c r="G21" s="443"/>
    </row>
    <row r="22" spans="1:10" s="46" customFormat="1" ht="125.5" customHeight="1" x14ac:dyDescent="0.4">
      <c r="A22" s="443" t="s">
        <v>498</v>
      </c>
      <c r="B22" s="443"/>
      <c r="C22" s="443"/>
      <c r="D22" s="443"/>
      <c r="E22" s="443"/>
      <c r="F22" s="443"/>
      <c r="G22" s="443"/>
    </row>
    <row r="23" spans="1:10" ht="21.5" x14ac:dyDescent="0.35">
      <c r="A23" s="443" t="s">
        <v>134</v>
      </c>
      <c r="B23" s="443"/>
      <c r="C23" s="443"/>
      <c r="D23" s="443"/>
      <c r="E23" s="443"/>
      <c r="F23" s="443"/>
      <c r="G23" s="443"/>
    </row>
    <row r="24" spans="1:10" ht="72.650000000000006" customHeight="1" x14ac:dyDescent="0.35">
      <c r="A24" s="443" t="s">
        <v>493</v>
      </c>
      <c r="B24" s="443"/>
      <c r="C24" s="443"/>
      <c r="D24" s="443"/>
      <c r="E24" s="443"/>
      <c r="F24" s="443"/>
      <c r="G24" s="443"/>
    </row>
    <row r="25" spans="1:10" ht="45.65" customHeight="1" x14ac:dyDescent="0.35">
      <c r="A25" s="443" t="s">
        <v>494</v>
      </c>
      <c r="B25" s="443"/>
      <c r="C25" s="443"/>
      <c r="D25" s="443"/>
      <c r="E25" s="443"/>
      <c r="F25" s="443"/>
      <c r="G25" s="443"/>
    </row>
    <row r="26" spans="1:10" ht="67.400000000000006" customHeight="1" x14ac:dyDescent="0.35">
      <c r="A26" s="443" t="s">
        <v>499</v>
      </c>
      <c r="B26" s="443"/>
      <c r="C26" s="443"/>
      <c r="D26" s="443"/>
      <c r="E26" s="443"/>
      <c r="F26" s="443"/>
      <c r="G26" s="443"/>
      <c r="H26" s="443"/>
      <c r="I26" s="443"/>
      <c r="J26" s="443"/>
    </row>
    <row r="27" spans="1:10" ht="21.5" x14ac:dyDescent="0.35">
      <c r="A27" s="443" t="s">
        <v>149</v>
      </c>
      <c r="B27" s="443"/>
      <c r="C27" s="443"/>
      <c r="D27" s="443"/>
      <c r="E27" s="443"/>
      <c r="F27" s="443"/>
      <c r="G27" s="443"/>
    </row>
    <row r="28" spans="1:10" ht="21.5" x14ac:dyDescent="0.35">
      <c r="A28" s="443" t="s">
        <v>409</v>
      </c>
      <c r="B28" s="443"/>
      <c r="C28" s="443"/>
      <c r="D28" s="443"/>
      <c r="E28" s="443"/>
      <c r="F28" s="443"/>
      <c r="G28" s="443"/>
    </row>
  </sheetData>
  <mergeCells count="14">
    <mergeCell ref="H26:J26"/>
    <mergeCell ref="A27:G27"/>
    <mergeCell ref="A28:G28"/>
    <mergeCell ref="A1:G1"/>
    <mergeCell ref="A2:G2"/>
    <mergeCell ref="A10:E10"/>
    <mergeCell ref="A19:E19"/>
    <mergeCell ref="A20:E20"/>
    <mergeCell ref="A21:G21"/>
    <mergeCell ref="A23:G23"/>
    <mergeCell ref="A22:G22"/>
    <mergeCell ref="A24:G24"/>
    <mergeCell ref="A25:G25"/>
    <mergeCell ref="A26:G26"/>
  </mergeCells>
  <phoneticPr fontId="2" type="noConversion"/>
  <printOptions horizontalCentered="1"/>
  <pageMargins left="0.35433070866141736" right="0.35433070866141736" top="0.48" bottom="0.39370078740157483" header="0.51181102362204722" footer="0.51181102362204722"/>
  <pageSetup paperSize="9" fitToHeight="0" orientation="landscape"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7"/>
  <sheetViews>
    <sheetView topLeftCell="A8" zoomScale="79" zoomScaleNormal="79" zoomScaleSheetLayoutView="77" workbookViewId="0">
      <selection activeCell="G7" sqref="G7"/>
    </sheetView>
  </sheetViews>
  <sheetFormatPr defaultColWidth="9.90625" defaultRowHeight="13.5" x14ac:dyDescent="0.3"/>
  <cols>
    <col min="1" max="1" width="11" style="23" customWidth="1"/>
    <col min="2" max="2" width="9.453125" style="23" customWidth="1"/>
    <col min="3" max="3" width="14.08984375" style="22" customWidth="1"/>
    <col min="4" max="4" width="6.90625" style="22" customWidth="1"/>
    <col min="5" max="5" width="9.08984375" style="22" customWidth="1"/>
    <col min="6" max="6" width="11.453125" style="22" bestFit="1" customWidth="1"/>
    <col min="7" max="7" width="27.453125" style="22" customWidth="1"/>
    <col min="8" max="8" width="13.08984375" style="22" customWidth="1"/>
    <col min="9" max="9" width="14.6328125" style="22" customWidth="1"/>
    <col min="10" max="10" width="14.90625" style="22" customWidth="1"/>
    <col min="11" max="11" width="11.6328125" style="22" customWidth="1"/>
    <col min="12" max="12" width="14.90625" style="22" customWidth="1"/>
    <col min="13" max="13" width="14.6328125" style="22" customWidth="1"/>
    <col min="14" max="255" width="9.90625" style="22"/>
    <col min="256" max="256" width="11.90625" style="22" customWidth="1"/>
    <col min="257" max="257" width="10.90625" style="22" customWidth="1"/>
    <col min="258" max="258" width="13.6328125" style="22" customWidth="1"/>
    <col min="259" max="259" width="6.90625" style="22" customWidth="1"/>
    <col min="260" max="260" width="9.08984375" style="22" customWidth="1"/>
    <col min="261" max="261" width="11.453125" style="22" bestFit="1" customWidth="1"/>
    <col min="262" max="262" width="21.90625" style="22" customWidth="1"/>
    <col min="263" max="263" width="12.36328125" style="22" customWidth="1"/>
    <col min="264" max="264" width="11.453125" style="22" customWidth="1"/>
    <col min="265" max="265" width="10.36328125" style="22" customWidth="1"/>
    <col min="266" max="266" width="10.90625" style="22" customWidth="1"/>
    <col min="267" max="267" width="12.08984375" style="22" customWidth="1"/>
    <col min="268" max="268" width="10.90625" style="22" customWidth="1"/>
    <col min="269" max="269" width="13.08984375" style="22" customWidth="1"/>
    <col min="270" max="511" width="9.90625" style="22"/>
    <col min="512" max="512" width="11.90625" style="22" customWidth="1"/>
    <col min="513" max="513" width="10.90625" style="22" customWidth="1"/>
    <col min="514" max="514" width="13.6328125" style="22" customWidth="1"/>
    <col min="515" max="515" width="6.90625" style="22" customWidth="1"/>
    <col min="516" max="516" width="9.08984375" style="22" customWidth="1"/>
    <col min="517" max="517" width="11.453125" style="22" bestFit="1" customWidth="1"/>
    <col min="518" max="518" width="21.90625" style="22" customWidth="1"/>
    <col min="519" max="519" width="12.36328125" style="22" customWidth="1"/>
    <col min="520" max="520" width="11.453125" style="22" customWidth="1"/>
    <col min="521" max="521" width="10.36328125" style="22" customWidth="1"/>
    <col min="522" max="522" width="10.90625" style="22" customWidth="1"/>
    <col min="523" max="523" width="12.08984375" style="22" customWidth="1"/>
    <col min="524" max="524" width="10.90625" style="22" customWidth="1"/>
    <col min="525" max="525" width="13.08984375" style="22" customWidth="1"/>
    <col min="526" max="767" width="9.90625" style="22"/>
    <col min="768" max="768" width="11.90625" style="22" customWidth="1"/>
    <col min="769" max="769" width="10.90625" style="22" customWidth="1"/>
    <col min="770" max="770" width="13.6328125" style="22" customWidth="1"/>
    <col min="771" max="771" width="6.90625" style="22" customWidth="1"/>
    <col min="772" max="772" width="9.08984375" style="22" customWidth="1"/>
    <col min="773" max="773" width="11.453125" style="22" bestFit="1" customWidth="1"/>
    <col min="774" max="774" width="21.90625" style="22" customWidth="1"/>
    <col min="775" max="775" width="12.36328125" style="22" customWidth="1"/>
    <col min="776" max="776" width="11.453125" style="22" customWidth="1"/>
    <col min="777" max="777" width="10.36328125" style="22" customWidth="1"/>
    <col min="778" max="778" width="10.90625" style="22" customWidth="1"/>
    <col min="779" max="779" width="12.08984375" style="22" customWidth="1"/>
    <col min="780" max="780" width="10.90625" style="22" customWidth="1"/>
    <col min="781" max="781" width="13.08984375" style="22" customWidth="1"/>
    <col min="782" max="1023" width="9.90625" style="22"/>
    <col min="1024" max="1024" width="11.90625" style="22" customWidth="1"/>
    <col min="1025" max="1025" width="10.90625" style="22" customWidth="1"/>
    <col min="1026" max="1026" width="13.6328125" style="22" customWidth="1"/>
    <col min="1027" max="1027" width="6.90625" style="22" customWidth="1"/>
    <col min="1028" max="1028" width="9.08984375" style="22" customWidth="1"/>
    <col min="1029" max="1029" width="11.453125" style="22" bestFit="1" customWidth="1"/>
    <col min="1030" max="1030" width="21.90625" style="22" customWidth="1"/>
    <col min="1031" max="1031" width="12.36328125" style="22" customWidth="1"/>
    <col min="1032" max="1032" width="11.453125" style="22" customWidth="1"/>
    <col min="1033" max="1033" width="10.36328125" style="22" customWidth="1"/>
    <col min="1034" max="1034" width="10.90625" style="22" customWidth="1"/>
    <col min="1035" max="1035" width="12.08984375" style="22" customWidth="1"/>
    <col min="1036" max="1036" width="10.90625" style="22" customWidth="1"/>
    <col min="1037" max="1037" width="13.08984375" style="22" customWidth="1"/>
    <col min="1038" max="1279" width="9.90625" style="22"/>
    <col min="1280" max="1280" width="11.90625" style="22" customWidth="1"/>
    <col min="1281" max="1281" width="10.90625" style="22" customWidth="1"/>
    <col min="1282" max="1282" width="13.6328125" style="22" customWidth="1"/>
    <col min="1283" max="1283" width="6.90625" style="22" customWidth="1"/>
    <col min="1284" max="1284" width="9.08984375" style="22" customWidth="1"/>
    <col min="1285" max="1285" width="11.453125" style="22" bestFit="1" customWidth="1"/>
    <col min="1286" max="1286" width="21.90625" style="22" customWidth="1"/>
    <col min="1287" max="1287" width="12.36328125" style="22" customWidth="1"/>
    <col min="1288" max="1288" width="11.453125" style="22" customWidth="1"/>
    <col min="1289" max="1289" width="10.36328125" style="22" customWidth="1"/>
    <col min="1290" max="1290" width="10.90625" style="22" customWidth="1"/>
    <col min="1291" max="1291" width="12.08984375" style="22" customWidth="1"/>
    <col min="1292" max="1292" width="10.90625" style="22" customWidth="1"/>
    <col min="1293" max="1293" width="13.08984375" style="22" customWidth="1"/>
    <col min="1294" max="1535" width="9.90625" style="22"/>
    <col min="1536" max="1536" width="11.90625" style="22" customWidth="1"/>
    <col min="1537" max="1537" width="10.90625" style="22" customWidth="1"/>
    <col min="1538" max="1538" width="13.6328125" style="22" customWidth="1"/>
    <col min="1539" max="1539" width="6.90625" style="22" customWidth="1"/>
    <col min="1540" max="1540" width="9.08984375" style="22" customWidth="1"/>
    <col min="1541" max="1541" width="11.453125" style="22" bestFit="1" customWidth="1"/>
    <col min="1542" max="1542" width="21.90625" style="22" customWidth="1"/>
    <col min="1543" max="1543" width="12.36328125" style="22" customWidth="1"/>
    <col min="1544" max="1544" width="11.453125" style="22" customWidth="1"/>
    <col min="1545" max="1545" width="10.36328125" style="22" customWidth="1"/>
    <col min="1546" max="1546" width="10.90625" style="22" customWidth="1"/>
    <col min="1547" max="1547" width="12.08984375" style="22" customWidth="1"/>
    <col min="1548" max="1548" width="10.90625" style="22" customWidth="1"/>
    <col min="1549" max="1549" width="13.08984375" style="22" customWidth="1"/>
    <col min="1550" max="1791" width="9.90625" style="22"/>
    <col min="1792" max="1792" width="11.90625" style="22" customWidth="1"/>
    <col min="1793" max="1793" width="10.90625" style="22" customWidth="1"/>
    <col min="1794" max="1794" width="13.6328125" style="22" customWidth="1"/>
    <col min="1795" max="1795" width="6.90625" style="22" customWidth="1"/>
    <col min="1796" max="1796" width="9.08984375" style="22" customWidth="1"/>
    <col min="1797" max="1797" width="11.453125" style="22" bestFit="1" customWidth="1"/>
    <col min="1798" max="1798" width="21.90625" style="22" customWidth="1"/>
    <col min="1799" max="1799" width="12.36328125" style="22" customWidth="1"/>
    <col min="1800" max="1800" width="11.453125" style="22" customWidth="1"/>
    <col min="1801" max="1801" width="10.36328125" style="22" customWidth="1"/>
    <col min="1802" max="1802" width="10.90625" style="22" customWidth="1"/>
    <col min="1803" max="1803" width="12.08984375" style="22" customWidth="1"/>
    <col min="1804" max="1804" width="10.90625" style="22" customWidth="1"/>
    <col min="1805" max="1805" width="13.08984375" style="22" customWidth="1"/>
    <col min="1806" max="2047" width="9.90625" style="22"/>
    <col min="2048" max="2048" width="11.90625" style="22" customWidth="1"/>
    <col min="2049" max="2049" width="10.90625" style="22" customWidth="1"/>
    <col min="2050" max="2050" width="13.6328125" style="22" customWidth="1"/>
    <col min="2051" max="2051" width="6.90625" style="22" customWidth="1"/>
    <col min="2052" max="2052" width="9.08984375" style="22" customWidth="1"/>
    <col min="2053" max="2053" width="11.453125" style="22" bestFit="1" customWidth="1"/>
    <col min="2054" max="2054" width="21.90625" style="22" customWidth="1"/>
    <col min="2055" max="2055" width="12.36328125" style="22" customWidth="1"/>
    <col min="2056" max="2056" width="11.453125" style="22" customWidth="1"/>
    <col min="2057" max="2057" width="10.36328125" style="22" customWidth="1"/>
    <col min="2058" max="2058" width="10.90625" style="22" customWidth="1"/>
    <col min="2059" max="2059" width="12.08984375" style="22" customWidth="1"/>
    <col min="2060" max="2060" width="10.90625" style="22" customWidth="1"/>
    <col min="2061" max="2061" width="13.08984375" style="22" customWidth="1"/>
    <col min="2062" max="2303" width="9.90625" style="22"/>
    <col min="2304" max="2304" width="11.90625" style="22" customWidth="1"/>
    <col min="2305" max="2305" width="10.90625" style="22" customWidth="1"/>
    <col min="2306" max="2306" width="13.6328125" style="22" customWidth="1"/>
    <col min="2307" max="2307" width="6.90625" style="22" customWidth="1"/>
    <col min="2308" max="2308" width="9.08984375" style="22" customWidth="1"/>
    <col min="2309" max="2309" width="11.453125" style="22" bestFit="1" customWidth="1"/>
    <col min="2310" max="2310" width="21.90625" style="22" customWidth="1"/>
    <col min="2311" max="2311" width="12.36328125" style="22" customWidth="1"/>
    <col min="2312" max="2312" width="11.453125" style="22" customWidth="1"/>
    <col min="2313" max="2313" width="10.36328125" style="22" customWidth="1"/>
    <col min="2314" max="2314" width="10.90625" style="22" customWidth="1"/>
    <col min="2315" max="2315" width="12.08984375" style="22" customWidth="1"/>
    <col min="2316" max="2316" width="10.90625" style="22" customWidth="1"/>
    <col min="2317" max="2317" width="13.08984375" style="22" customWidth="1"/>
    <col min="2318" max="2559" width="9.90625" style="22"/>
    <col min="2560" max="2560" width="11.90625" style="22" customWidth="1"/>
    <col min="2561" max="2561" width="10.90625" style="22" customWidth="1"/>
    <col min="2562" max="2562" width="13.6328125" style="22" customWidth="1"/>
    <col min="2563" max="2563" width="6.90625" style="22" customWidth="1"/>
    <col min="2564" max="2564" width="9.08984375" style="22" customWidth="1"/>
    <col min="2565" max="2565" width="11.453125" style="22" bestFit="1" customWidth="1"/>
    <col min="2566" max="2566" width="21.90625" style="22" customWidth="1"/>
    <col min="2567" max="2567" width="12.36328125" style="22" customWidth="1"/>
    <col min="2568" max="2568" width="11.453125" style="22" customWidth="1"/>
    <col min="2569" max="2569" width="10.36328125" style="22" customWidth="1"/>
    <col min="2570" max="2570" width="10.90625" style="22" customWidth="1"/>
    <col min="2571" max="2571" width="12.08984375" style="22" customWidth="1"/>
    <col min="2572" max="2572" width="10.90625" style="22" customWidth="1"/>
    <col min="2573" max="2573" width="13.08984375" style="22" customWidth="1"/>
    <col min="2574" max="2815" width="9.90625" style="22"/>
    <col min="2816" max="2816" width="11.90625" style="22" customWidth="1"/>
    <col min="2817" max="2817" width="10.90625" style="22" customWidth="1"/>
    <col min="2818" max="2818" width="13.6328125" style="22" customWidth="1"/>
    <col min="2819" max="2819" width="6.90625" style="22" customWidth="1"/>
    <col min="2820" max="2820" width="9.08984375" style="22" customWidth="1"/>
    <col min="2821" max="2821" width="11.453125" style="22" bestFit="1" customWidth="1"/>
    <col min="2822" max="2822" width="21.90625" style="22" customWidth="1"/>
    <col min="2823" max="2823" width="12.36328125" style="22" customWidth="1"/>
    <col min="2824" max="2824" width="11.453125" style="22" customWidth="1"/>
    <col min="2825" max="2825" width="10.36328125" style="22" customWidth="1"/>
    <col min="2826" max="2826" width="10.90625" style="22" customWidth="1"/>
    <col min="2827" max="2827" width="12.08984375" style="22" customWidth="1"/>
    <col min="2828" max="2828" width="10.90625" style="22" customWidth="1"/>
    <col min="2829" max="2829" width="13.08984375" style="22" customWidth="1"/>
    <col min="2830" max="3071" width="9.90625" style="22"/>
    <col min="3072" max="3072" width="11.90625" style="22" customWidth="1"/>
    <col min="3073" max="3073" width="10.90625" style="22" customWidth="1"/>
    <col min="3074" max="3074" width="13.6328125" style="22" customWidth="1"/>
    <col min="3075" max="3075" width="6.90625" style="22" customWidth="1"/>
    <col min="3076" max="3076" width="9.08984375" style="22" customWidth="1"/>
    <col min="3077" max="3077" width="11.453125" style="22" bestFit="1" customWidth="1"/>
    <col min="3078" max="3078" width="21.90625" style="22" customWidth="1"/>
    <col min="3079" max="3079" width="12.36328125" style="22" customWidth="1"/>
    <col min="3080" max="3080" width="11.453125" style="22" customWidth="1"/>
    <col min="3081" max="3081" width="10.36328125" style="22" customWidth="1"/>
    <col min="3082" max="3082" width="10.90625" style="22" customWidth="1"/>
    <col min="3083" max="3083" width="12.08984375" style="22" customWidth="1"/>
    <col min="3084" max="3084" width="10.90625" style="22" customWidth="1"/>
    <col min="3085" max="3085" width="13.08984375" style="22" customWidth="1"/>
    <col min="3086" max="3327" width="9.90625" style="22"/>
    <col min="3328" max="3328" width="11.90625" style="22" customWidth="1"/>
    <col min="3329" max="3329" width="10.90625" style="22" customWidth="1"/>
    <col min="3330" max="3330" width="13.6328125" style="22" customWidth="1"/>
    <col min="3331" max="3331" width="6.90625" style="22" customWidth="1"/>
    <col min="3332" max="3332" width="9.08984375" style="22" customWidth="1"/>
    <col min="3333" max="3333" width="11.453125" style="22" bestFit="1" customWidth="1"/>
    <col min="3334" max="3334" width="21.90625" style="22" customWidth="1"/>
    <col min="3335" max="3335" width="12.36328125" style="22" customWidth="1"/>
    <col min="3336" max="3336" width="11.453125" style="22" customWidth="1"/>
    <col min="3337" max="3337" width="10.36328125" style="22" customWidth="1"/>
    <col min="3338" max="3338" width="10.90625" style="22" customWidth="1"/>
    <col min="3339" max="3339" width="12.08984375" style="22" customWidth="1"/>
    <col min="3340" max="3340" width="10.90625" style="22" customWidth="1"/>
    <col min="3341" max="3341" width="13.08984375" style="22" customWidth="1"/>
    <col min="3342" max="3583" width="9.90625" style="22"/>
    <col min="3584" max="3584" width="11.90625" style="22" customWidth="1"/>
    <col min="3585" max="3585" width="10.90625" style="22" customWidth="1"/>
    <col min="3586" max="3586" width="13.6328125" style="22" customWidth="1"/>
    <col min="3587" max="3587" width="6.90625" style="22" customWidth="1"/>
    <col min="3588" max="3588" width="9.08984375" style="22" customWidth="1"/>
    <col min="3589" max="3589" width="11.453125" style="22" bestFit="1" customWidth="1"/>
    <col min="3590" max="3590" width="21.90625" style="22" customWidth="1"/>
    <col min="3591" max="3591" width="12.36328125" style="22" customWidth="1"/>
    <col min="3592" max="3592" width="11.453125" style="22" customWidth="1"/>
    <col min="3593" max="3593" width="10.36328125" style="22" customWidth="1"/>
    <col min="3594" max="3594" width="10.90625" style="22" customWidth="1"/>
    <col min="3595" max="3595" width="12.08984375" style="22" customWidth="1"/>
    <col min="3596" max="3596" width="10.90625" style="22" customWidth="1"/>
    <col min="3597" max="3597" width="13.08984375" style="22" customWidth="1"/>
    <col min="3598" max="3839" width="9.90625" style="22"/>
    <col min="3840" max="3840" width="11.90625" style="22" customWidth="1"/>
    <col min="3841" max="3841" width="10.90625" style="22" customWidth="1"/>
    <col min="3842" max="3842" width="13.6328125" style="22" customWidth="1"/>
    <col min="3843" max="3843" width="6.90625" style="22" customWidth="1"/>
    <col min="3844" max="3844" width="9.08984375" style="22" customWidth="1"/>
    <col min="3845" max="3845" width="11.453125" style="22" bestFit="1" customWidth="1"/>
    <col min="3846" max="3846" width="21.90625" style="22" customWidth="1"/>
    <col min="3847" max="3847" width="12.36328125" style="22" customWidth="1"/>
    <col min="3848" max="3848" width="11.453125" style="22" customWidth="1"/>
    <col min="3849" max="3849" width="10.36328125" style="22" customWidth="1"/>
    <col min="3850" max="3850" width="10.90625" style="22" customWidth="1"/>
    <col min="3851" max="3851" width="12.08984375" style="22" customWidth="1"/>
    <col min="3852" max="3852" width="10.90625" style="22" customWidth="1"/>
    <col min="3853" max="3853" width="13.08984375" style="22" customWidth="1"/>
    <col min="3854" max="4095" width="9.90625" style="22"/>
    <col min="4096" max="4096" width="11.90625" style="22" customWidth="1"/>
    <col min="4097" max="4097" width="10.90625" style="22" customWidth="1"/>
    <col min="4098" max="4098" width="13.6328125" style="22" customWidth="1"/>
    <col min="4099" max="4099" width="6.90625" style="22" customWidth="1"/>
    <col min="4100" max="4100" width="9.08984375" style="22" customWidth="1"/>
    <col min="4101" max="4101" width="11.453125" style="22" bestFit="1" customWidth="1"/>
    <col min="4102" max="4102" width="21.90625" style="22" customWidth="1"/>
    <col min="4103" max="4103" width="12.36328125" style="22" customWidth="1"/>
    <col min="4104" max="4104" width="11.453125" style="22" customWidth="1"/>
    <col min="4105" max="4105" width="10.36328125" style="22" customWidth="1"/>
    <col min="4106" max="4106" width="10.90625" style="22" customWidth="1"/>
    <col min="4107" max="4107" width="12.08984375" style="22" customWidth="1"/>
    <col min="4108" max="4108" width="10.90625" style="22" customWidth="1"/>
    <col min="4109" max="4109" width="13.08984375" style="22" customWidth="1"/>
    <col min="4110" max="4351" width="9.90625" style="22"/>
    <col min="4352" max="4352" width="11.90625" style="22" customWidth="1"/>
    <col min="4353" max="4353" width="10.90625" style="22" customWidth="1"/>
    <col min="4354" max="4354" width="13.6328125" style="22" customWidth="1"/>
    <col min="4355" max="4355" width="6.90625" style="22" customWidth="1"/>
    <col min="4356" max="4356" width="9.08984375" style="22" customWidth="1"/>
    <col min="4357" max="4357" width="11.453125" style="22" bestFit="1" customWidth="1"/>
    <col min="4358" max="4358" width="21.90625" style="22" customWidth="1"/>
    <col min="4359" max="4359" width="12.36328125" style="22" customWidth="1"/>
    <col min="4360" max="4360" width="11.453125" style="22" customWidth="1"/>
    <col min="4361" max="4361" width="10.36328125" style="22" customWidth="1"/>
    <col min="4362" max="4362" width="10.90625" style="22" customWidth="1"/>
    <col min="4363" max="4363" width="12.08984375" style="22" customWidth="1"/>
    <col min="4364" max="4364" width="10.90625" style="22" customWidth="1"/>
    <col min="4365" max="4365" width="13.08984375" style="22" customWidth="1"/>
    <col min="4366" max="4607" width="9.90625" style="22"/>
    <col min="4608" max="4608" width="11.90625" style="22" customWidth="1"/>
    <col min="4609" max="4609" width="10.90625" style="22" customWidth="1"/>
    <col min="4610" max="4610" width="13.6328125" style="22" customWidth="1"/>
    <col min="4611" max="4611" width="6.90625" style="22" customWidth="1"/>
    <col min="4612" max="4612" width="9.08984375" style="22" customWidth="1"/>
    <col min="4613" max="4613" width="11.453125" style="22" bestFit="1" customWidth="1"/>
    <col min="4614" max="4614" width="21.90625" style="22" customWidth="1"/>
    <col min="4615" max="4615" width="12.36328125" style="22" customWidth="1"/>
    <col min="4616" max="4616" width="11.453125" style="22" customWidth="1"/>
    <col min="4617" max="4617" width="10.36328125" style="22" customWidth="1"/>
    <col min="4618" max="4618" width="10.90625" style="22" customWidth="1"/>
    <col min="4619" max="4619" width="12.08984375" style="22" customWidth="1"/>
    <col min="4620" max="4620" width="10.90625" style="22" customWidth="1"/>
    <col min="4621" max="4621" width="13.08984375" style="22" customWidth="1"/>
    <col min="4622" max="4863" width="9.90625" style="22"/>
    <col min="4864" max="4864" width="11.90625" style="22" customWidth="1"/>
    <col min="4865" max="4865" width="10.90625" style="22" customWidth="1"/>
    <col min="4866" max="4866" width="13.6328125" style="22" customWidth="1"/>
    <col min="4867" max="4867" width="6.90625" style="22" customWidth="1"/>
    <col min="4868" max="4868" width="9.08984375" style="22" customWidth="1"/>
    <col min="4869" max="4869" width="11.453125" style="22" bestFit="1" customWidth="1"/>
    <col min="4870" max="4870" width="21.90625" style="22" customWidth="1"/>
    <col min="4871" max="4871" width="12.36328125" style="22" customWidth="1"/>
    <col min="4872" max="4872" width="11.453125" style="22" customWidth="1"/>
    <col min="4873" max="4873" width="10.36328125" style="22" customWidth="1"/>
    <col min="4874" max="4874" width="10.90625" style="22" customWidth="1"/>
    <col min="4875" max="4875" width="12.08984375" style="22" customWidth="1"/>
    <col min="4876" max="4876" width="10.90625" style="22" customWidth="1"/>
    <col min="4877" max="4877" width="13.08984375" style="22" customWidth="1"/>
    <col min="4878" max="5119" width="9.90625" style="22"/>
    <col min="5120" max="5120" width="11.90625" style="22" customWidth="1"/>
    <col min="5121" max="5121" width="10.90625" style="22" customWidth="1"/>
    <col min="5122" max="5122" width="13.6328125" style="22" customWidth="1"/>
    <col min="5123" max="5123" width="6.90625" style="22" customWidth="1"/>
    <col min="5124" max="5124" width="9.08984375" style="22" customWidth="1"/>
    <col min="5125" max="5125" width="11.453125" style="22" bestFit="1" customWidth="1"/>
    <col min="5126" max="5126" width="21.90625" style="22" customWidth="1"/>
    <col min="5127" max="5127" width="12.36328125" style="22" customWidth="1"/>
    <col min="5128" max="5128" width="11.453125" style="22" customWidth="1"/>
    <col min="5129" max="5129" width="10.36328125" style="22" customWidth="1"/>
    <col min="5130" max="5130" width="10.90625" style="22" customWidth="1"/>
    <col min="5131" max="5131" width="12.08984375" style="22" customWidth="1"/>
    <col min="5132" max="5132" width="10.90625" style="22" customWidth="1"/>
    <col min="5133" max="5133" width="13.08984375" style="22" customWidth="1"/>
    <col min="5134" max="5375" width="9.90625" style="22"/>
    <col min="5376" max="5376" width="11.90625" style="22" customWidth="1"/>
    <col min="5377" max="5377" width="10.90625" style="22" customWidth="1"/>
    <col min="5378" max="5378" width="13.6328125" style="22" customWidth="1"/>
    <col min="5379" max="5379" width="6.90625" style="22" customWidth="1"/>
    <col min="5380" max="5380" width="9.08984375" style="22" customWidth="1"/>
    <col min="5381" max="5381" width="11.453125" style="22" bestFit="1" customWidth="1"/>
    <col min="5382" max="5382" width="21.90625" style="22" customWidth="1"/>
    <col min="5383" max="5383" width="12.36328125" style="22" customWidth="1"/>
    <col min="5384" max="5384" width="11.453125" style="22" customWidth="1"/>
    <col min="5385" max="5385" width="10.36328125" style="22" customWidth="1"/>
    <col min="5386" max="5386" width="10.90625" style="22" customWidth="1"/>
    <col min="5387" max="5387" width="12.08984375" style="22" customWidth="1"/>
    <col min="5388" max="5388" width="10.90625" style="22" customWidth="1"/>
    <col min="5389" max="5389" width="13.08984375" style="22" customWidth="1"/>
    <col min="5390" max="5631" width="9.90625" style="22"/>
    <col min="5632" max="5632" width="11.90625" style="22" customWidth="1"/>
    <col min="5633" max="5633" width="10.90625" style="22" customWidth="1"/>
    <col min="5634" max="5634" width="13.6328125" style="22" customWidth="1"/>
    <col min="5635" max="5635" width="6.90625" style="22" customWidth="1"/>
    <col min="5636" max="5636" width="9.08984375" style="22" customWidth="1"/>
    <col min="5637" max="5637" width="11.453125" style="22" bestFit="1" customWidth="1"/>
    <col min="5638" max="5638" width="21.90625" style="22" customWidth="1"/>
    <col min="5639" max="5639" width="12.36328125" style="22" customWidth="1"/>
    <col min="5640" max="5640" width="11.453125" style="22" customWidth="1"/>
    <col min="5641" max="5641" width="10.36328125" style="22" customWidth="1"/>
    <col min="5642" max="5642" width="10.90625" style="22" customWidth="1"/>
    <col min="5643" max="5643" width="12.08984375" style="22" customWidth="1"/>
    <col min="5644" max="5644" width="10.90625" style="22" customWidth="1"/>
    <col min="5645" max="5645" width="13.08984375" style="22" customWidth="1"/>
    <col min="5646" max="5887" width="9.90625" style="22"/>
    <col min="5888" max="5888" width="11.90625" style="22" customWidth="1"/>
    <col min="5889" max="5889" width="10.90625" style="22" customWidth="1"/>
    <col min="5890" max="5890" width="13.6328125" style="22" customWidth="1"/>
    <col min="5891" max="5891" width="6.90625" style="22" customWidth="1"/>
    <col min="5892" max="5892" width="9.08984375" style="22" customWidth="1"/>
    <col min="5893" max="5893" width="11.453125" style="22" bestFit="1" customWidth="1"/>
    <col min="5894" max="5894" width="21.90625" style="22" customWidth="1"/>
    <col min="5895" max="5895" width="12.36328125" style="22" customWidth="1"/>
    <col min="5896" max="5896" width="11.453125" style="22" customWidth="1"/>
    <col min="5897" max="5897" width="10.36328125" style="22" customWidth="1"/>
    <col min="5898" max="5898" width="10.90625" style="22" customWidth="1"/>
    <col min="5899" max="5899" width="12.08984375" style="22" customWidth="1"/>
    <col min="5900" max="5900" width="10.90625" style="22" customWidth="1"/>
    <col min="5901" max="5901" width="13.08984375" style="22" customWidth="1"/>
    <col min="5902" max="6143" width="9.90625" style="22"/>
    <col min="6144" max="6144" width="11.90625" style="22" customWidth="1"/>
    <col min="6145" max="6145" width="10.90625" style="22" customWidth="1"/>
    <col min="6146" max="6146" width="13.6328125" style="22" customWidth="1"/>
    <col min="6147" max="6147" width="6.90625" style="22" customWidth="1"/>
    <col min="6148" max="6148" width="9.08984375" style="22" customWidth="1"/>
    <col min="6149" max="6149" width="11.453125" style="22" bestFit="1" customWidth="1"/>
    <col min="6150" max="6150" width="21.90625" style="22" customWidth="1"/>
    <col min="6151" max="6151" width="12.36328125" style="22" customWidth="1"/>
    <col min="6152" max="6152" width="11.453125" style="22" customWidth="1"/>
    <col min="6153" max="6153" width="10.36328125" style="22" customWidth="1"/>
    <col min="6154" max="6154" width="10.90625" style="22" customWidth="1"/>
    <col min="6155" max="6155" width="12.08984375" style="22" customWidth="1"/>
    <col min="6156" max="6156" width="10.90625" style="22" customWidth="1"/>
    <col min="6157" max="6157" width="13.08984375" style="22" customWidth="1"/>
    <col min="6158" max="6399" width="9.90625" style="22"/>
    <col min="6400" max="6400" width="11.90625" style="22" customWidth="1"/>
    <col min="6401" max="6401" width="10.90625" style="22" customWidth="1"/>
    <col min="6402" max="6402" width="13.6328125" style="22" customWidth="1"/>
    <col min="6403" max="6403" width="6.90625" style="22" customWidth="1"/>
    <col min="6404" max="6404" width="9.08984375" style="22" customWidth="1"/>
    <col min="6405" max="6405" width="11.453125" style="22" bestFit="1" customWidth="1"/>
    <col min="6406" max="6406" width="21.90625" style="22" customWidth="1"/>
    <col min="6407" max="6407" width="12.36328125" style="22" customWidth="1"/>
    <col min="6408" max="6408" width="11.453125" style="22" customWidth="1"/>
    <col min="6409" max="6409" width="10.36328125" style="22" customWidth="1"/>
    <col min="6410" max="6410" width="10.90625" style="22" customWidth="1"/>
    <col min="6411" max="6411" width="12.08984375" style="22" customWidth="1"/>
    <col min="6412" max="6412" width="10.90625" style="22" customWidth="1"/>
    <col min="6413" max="6413" width="13.08984375" style="22" customWidth="1"/>
    <col min="6414" max="6655" width="9.90625" style="22"/>
    <col min="6656" max="6656" width="11.90625" style="22" customWidth="1"/>
    <col min="6657" max="6657" width="10.90625" style="22" customWidth="1"/>
    <col min="6658" max="6658" width="13.6328125" style="22" customWidth="1"/>
    <col min="6659" max="6659" width="6.90625" style="22" customWidth="1"/>
    <col min="6660" max="6660" width="9.08984375" style="22" customWidth="1"/>
    <col min="6661" max="6661" width="11.453125" style="22" bestFit="1" customWidth="1"/>
    <col min="6662" max="6662" width="21.90625" style="22" customWidth="1"/>
    <col min="6663" max="6663" width="12.36328125" style="22" customWidth="1"/>
    <col min="6664" max="6664" width="11.453125" style="22" customWidth="1"/>
    <col min="6665" max="6665" width="10.36328125" style="22" customWidth="1"/>
    <col min="6666" max="6666" width="10.90625" style="22" customWidth="1"/>
    <col min="6667" max="6667" width="12.08984375" style="22" customWidth="1"/>
    <col min="6668" max="6668" width="10.90625" style="22" customWidth="1"/>
    <col min="6669" max="6669" width="13.08984375" style="22" customWidth="1"/>
    <col min="6670" max="6911" width="9.90625" style="22"/>
    <col min="6912" max="6912" width="11.90625" style="22" customWidth="1"/>
    <col min="6913" max="6913" width="10.90625" style="22" customWidth="1"/>
    <col min="6914" max="6914" width="13.6328125" style="22" customWidth="1"/>
    <col min="6915" max="6915" width="6.90625" style="22" customWidth="1"/>
    <col min="6916" max="6916" width="9.08984375" style="22" customWidth="1"/>
    <col min="6917" max="6917" width="11.453125" style="22" bestFit="1" customWidth="1"/>
    <col min="6918" max="6918" width="21.90625" style="22" customWidth="1"/>
    <col min="6919" max="6919" width="12.36328125" style="22" customWidth="1"/>
    <col min="6920" max="6920" width="11.453125" style="22" customWidth="1"/>
    <col min="6921" max="6921" width="10.36328125" style="22" customWidth="1"/>
    <col min="6922" max="6922" width="10.90625" style="22" customWidth="1"/>
    <col min="6923" max="6923" width="12.08984375" style="22" customWidth="1"/>
    <col min="6924" max="6924" width="10.90625" style="22" customWidth="1"/>
    <col min="6925" max="6925" width="13.08984375" style="22" customWidth="1"/>
    <col min="6926" max="7167" width="9.90625" style="22"/>
    <col min="7168" max="7168" width="11.90625" style="22" customWidth="1"/>
    <col min="7169" max="7169" width="10.90625" style="22" customWidth="1"/>
    <col min="7170" max="7170" width="13.6328125" style="22" customWidth="1"/>
    <col min="7171" max="7171" width="6.90625" style="22" customWidth="1"/>
    <col min="7172" max="7172" width="9.08984375" style="22" customWidth="1"/>
    <col min="7173" max="7173" width="11.453125" style="22" bestFit="1" customWidth="1"/>
    <col min="7174" max="7174" width="21.90625" style="22" customWidth="1"/>
    <col min="7175" max="7175" width="12.36328125" style="22" customWidth="1"/>
    <col min="7176" max="7176" width="11.453125" style="22" customWidth="1"/>
    <col min="7177" max="7177" width="10.36328125" style="22" customWidth="1"/>
    <col min="7178" max="7178" width="10.90625" style="22" customWidth="1"/>
    <col min="7179" max="7179" width="12.08984375" style="22" customWidth="1"/>
    <col min="7180" max="7180" width="10.90625" style="22" customWidth="1"/>
    <col min="7181" max="7181" width="13.08984375" style="22" customWidth="1"/>
    <col min="7182" max="7423" width="9.90625" style="22"/>
    <col min="7424" max="7424" width="11.90625" style="22" customWidth="1"/>
    <col min="7425" max="7425" width="10.90625" style="22" customWidth="1"/>
    <col min="7426" max="7426" width="13.6328125" style="22" customWidth="1"/>
    <col min="7427" max="7427" width="6.90625" style="22" customWidth="1"/>
    <col min="7428" max="7428" width="9.08984375" style="22" customWidth="1"/>
    <col min="7429" max="7429" width="11.453125" style="22" bestFit="1" customWidth="1"/>
    <col min="7430" max="7430" width="21.90625" style="22" customWidth="1"/>
    <col min="7431" max="7431" width="12.36328125" style="22" customWidth="1"/>
    <col min="7432" max="7432" width="11.453125" style="22" customWidth="1"/>
    <col min="7433" max="7433" width="10.36328125" style="22" customWidth="1"/>
    <col min="7434" max="7434" width="10.90625" style="22" customWidth="1"/>
    <col min="7435" max="7435" width="12.08984375" style="22" customWidth="1"/>
    <col min="7436" max="7436" width="10.90625" style="22" customWidth="1"/>
    <col min="7437" max="7437" width="13.08984375" style="22" customWidth="1"/>
    <col min="7438" max="7679" width="9.90625" style="22"/>
    <col min="7680" max="7680" width="11.90625" style="22" customWidth="1"/>
    <col min="7681" max="7681" width="10.90625" style="22" customWidth="1"/>
    <col min="7682" max="7682" width="13.6328125" style="22" customWidth="1"/>
    <col min="7683" max="7683" width="6.90625" style="22" customWidth="1"/>
    <col min="7684" max="7684" width="9.08984375" style="22" customWidth="1"/>
    <col min="7685" max="7685" width="11.453125" style="22" bestFit="1" customWidth="1"/>
    <col min="7686" max="7686" width="21.90625" style="22" customWidth="1"/>
    <col min="7687" max="7687" width="12.36328125" style="22" customWidth="1"/>
    <col min="7688" max="7688" width="11.453125" style="22" customWidth="1"/>
    <col min="7689" max="7689" width="10.36328125" style="22" customWidth="1"/>
    <col min="7690" max="7690" width="10.90625" style="22" customWidth="1"/>
    <col min="7691" max="7691" width="12.08984375" style="22" customWidth="1"/>
    <col min="7692" max="7692" width="10.90625" style="22" customWidth="1"/>
    <col min="7693" max="7693" width="13.08984375" style="22" customWidth="1"/>
    <col min="7694" max="7935" width="9.90625" style="22"/>
    <col min="7936" max="7936" width="11.90625" style="22" customWidth="1"/>
    <col min="7937" max="7937" width="10.90625" style="22" customWidth="1"/>
    <col min="7938" max="7938" width="13.6328125" style="22" customWidth="1"/>
    <col min="7939" max="7939" width="6.90625" style="22" customWidth="1"/>
    <col min="7940" max="7940" width="9.08984375" style="22" customWidth="1"/>
    <col min="7941" max="7941" width="11.453125" style="22" bestFit="1" customWidth="1"/>
    <col min="7942" max="7942" width="21.90625" style="22" customWidth="1"/>
    <col min="7943" max="7943" width="12.36328125" style="22" customWidth="1"/>
    <col min="7944" max="7944" width="11.453125" style="22" customWidth="1"/>
    <col min="7945" max="7945" width="10.36328125" style="22" customWidth="1"/>
    <col min="7946" max="7946" width="10.90625" style="22" customWidth="1"/>
    <col min="7947" max="7947" width="12.08984375" style="22" customWidth="1"/>
    <col min="7948" max="7948" width="10.90625" style="22" customWidth="1"/>
    <col min="7949" max="7949" width="13.08984375" style="22" customWidth="1"/>
    <col min="7950" max="8191" width="9.90625" style="22"/>
    <col min="8192" max="8192" width="11.90625" style="22" customWidth="1"/>
    <col min="8193" max="8193" width="10.90625" style="22" customWidth="1"/>
    <col min="8194" max="8194" width="13.6328125" style="22" customWidth="1"/>
    <col min="8195" max="8195" width="6.90625" style="22" customWidth="1"/>
    <col min="8196" max="8196" width="9.08984375" style="22" customWidth="1"/>
    <col min="8197" max="8197" width="11.453125" style="22" bestFit="1" customWidth="1"/>
    <col min="8198" max="8198" width="21.90625" style="22" customWidth="1"/>
    <col min="8199" max="8199" width="12.36328125" style="22" customWidth="1"/>
    <col min="8200" max="8200" width="11.453125" style="22" customWidth="1"/>
    <col min="8201" max="8201" width="10.36328125" style="22" customWidth="1"/>
    <col min="8202" max="8202" width="10.90625" style="22" customWidth="1"/>
    <col min="8203" max="8203" width="12.08984375" style="22" customWidth="1"/>
    <col min="8204" max="8204" width="10.90625" style="22" customWidth="1"/>
    <col min="8205" max="8205" width="13.08984375" style="22" customWidth="1"/>
    <col min="8206" max="8447" width="9.90625" style="22"/>
    <col min="8448" max="8448" width="11.90625" style="22" customWidth="1"/>
    <col min="8449" max="8449" width="10.90625" style="22" customWidth="1"/>
    <col min="8450" max="8450" width="13.6328125" style="22" customWidth="1"/>
    <col min="8451" max="8451" width="6.90625" style="22" customWidth="1"/>
    <col min="8452" max="8452" width="9.08984375" style="22" customWidth="1"/>
    <col min="8453" max="8453" width="11.453125" style="22" bestFit="1" customWidth="1"/>
    <col min="8454" max="8454" width="21.90625" style="22" customWidth="1"/>
    <col min="8455" max="8455" width="12.36328125" style="22" customWidth="1"/>
    <col min="8456" max="8456" width="11.453125" style="22" customWidth="1"/>
    <col min="8457" max="8457" width="10.36328125" style="22" customWidth="1"/>
    <col min="8458" max="8458" width="10.90625" style="22" customWidth="1"/>
    <col min="8459" max="8459" width="12.08984375" style="22" customWidth="1"/>
    <col min="8460" max="8460" width="10.90625" style="22" customWidth="1"/>
    <col min="8461" max="8461" width="13.08984375" style="22" customWidth="1"/>
    <col min="8462" max="8703" width="9.90625" style="22"/>
    <col min="8704" max="8704" width="11.90625" style="22" customWidth="1"/>
    <col min="8705" max="8705" width="10.90625" style="22" customWidth="1"/>
    <col min="8706" max="8706" width="13.6328125" style="22" customWidth="1"/>
    <col min="8707" max="8707" width="6.90625" style="22" customWidth="1"/>
    <col min="8708" max="8708" width="9.08984375" style="22" customWidth="1"/>
    <col min="8709" max="8709" width="11.453125" style="22" bestFit="1" customWidth="1"/>
    <col min="8710" max="8710" width="21.90625" style="22" customWidth="1"/>
    <col min="8711" max="8711" width="12.36328125" style="22" customWidth="1"/>
    <col min="8712" max="8712" width="11.453125" style="22" customWidth="1"/>
    <col min="8713" max="8713" width="10.36328125" style="22" customWidth="1"/>
    <col min="8714" max="8714" width="10.90625" style="22" customWidth="1"/>
    <col min="8715" max="8715" width="12.08984375" style="22" customWidth="1"/>
    <col min="8716" max="8716" width="10.90625" style="22" customWidth="1"/>
    <col min="8717" max="8717" width="13.08984375" style="22" customWidth="1"/>
    <col min="8718" max="8959" width="9.90625" style="22"/>
    <col min="8960" max="8960" width="11.90625" style="22" customWidth="1"/>
    <col min="8961" max="8961" width="10.90625" style="22" customWidth="1"/>
    <col min="8962" max="8962" width="13.6328125" style="22" customWidth="1"/>
    <col min="8963" max="8963" width="6.90625" style="22" customWidth="1"/>
    <col min="8964" max="8964" width="9.08984375" style="22" customWidth="1"/>
    <col min="8965" max="8965" width="11.453125" style="22" bestFit="1" customWidth="1"/>
    <col min="8966" max="8966" width="21.90625" style="22" customWidth="1"/>
    <col min="8967" max="8967" width="12.36328125" style="22" customWidth="1"/>
    <col min="8968" max="8968" width="11.453125" style="22" customWidth="1"/>
    <col min="8969" max="8969" width="10.36328125" style="22" customWidth="1"/>
    <col min="8970" max="8970" width="10.90625" style="22" customWidth="1"/>
    <col min="8971" max="8971" width="12.08984375" style="22" customWidth="1"/>
    <col min="8972" max="8972" width="10.90625" style="22" customWidth="1"/>
    <col min="8973" max="8973" width="13.08984375" style="22" customWidth="1"/>
    <col min="8974" max="9215" width="9.90625" style="22"/>
    <col min="9216" max="9216" width="11.90625" style="22" customWidth="1"/>
    <col min="9217" max="9217" width="10.90625" style="22" customWidth="1"/>
    <col min="9218" max="9218" width="13.6328125" style="22" customWidth="1"/>
    <col min="9219" max="9219" width="6.90625" style="22" customWidth="1"/>
    <col min="9220" max="9220" width="9.08984375" style="22" customWidth="1"/>
    <col min="9221" max="9221" width="11.453125" style="22" bestFit="1" customWidth="1"/>
    <col min="9222" max="9222" width="21.90625" style="22" customWidth="1"/>
    <col min="9223" max="9223" width="12.36328125" style="22" customWidth="1"/>
    <col min="9224" max="9224" width="11.453125" style="22" customWidth="1"/>
    <col min="9225" max="9225" width="10.36328125" style="22" customWidth="1"/>
    <col min="9226" max="9226" width="10.90625" style="22" customWidth="1"/>
    <col min="9227" max="9227" width="12.08984375" style="22" customWidth="1"/>
    <col min="9228" max="9228" width="10.90625" style="22" customWidth="1"/>
    <col min="9229" max="9229" width="13.08984375" style="22" customWidth="1"/>
    <col min="9230" max="9471" width="9.90625" style="22"/>
    <col min="9472" max="9472" width="11.90625" style="22" customWidth="1"/>
    <col min="9473" max="9473" width="10.90625" style="22" customWidth="1"/>
    <col min="9474" max="9474" width="13.6328125" style="22" customWidth="1"/>
    <col min="9475" max="9475" width="6.90625" style="22" customWidth="1"/>
    <col min="9476" max="9476" width="9.08984375" style="22" customWidth="1"/>
    <col min="9477" max="9477" width="11.453125" style="22" bestFit="1" customWidth="1"/>
    <col min="9478" max="9478" width="21.90625" style="22" customWidth="1"/>
    <col min="9479" max="9479" width="12.36328125" style="22" customWidth="1"/>
    <col min="9480" max="9480" width="11.453125" style="22" customWidth="1"/>
    <col min="9481" max="9481" width="10.36328125" style="22" customWidth="1"/>
    <col min="9482" max="9482" width="10.90625" style="22" customWidth="1"/>
    <col min="9483" max="9483" width="12.08984375" style="22" customWidth="1"/>
    <col min="9484" max="9484" width="10.90625" style="22" customWidth="1"/>
    <col min="9485" max="9485" width="13.08984375" style="22" customWidth="1"/>
    <col min="9486" max="9727" width="9.90625" style="22"/>
    <col min="9728" max="9728" width="11.90625" style="22" customWidth="1"/>
    <col min="9729" max="9729" width="10.90625" style="22" customWidth="1"/>
    <col min="9730" max="9730" width="13.6328125" style="22" customWidth="1"/>
    <col min="9731" max="9731" width="6.90625" style="22" customWidth="1"/>
    <col min="9732" max="9732" width="9.08984375" style="22" customWidth="1"/>
    <col min="9733" max="9733" width="11.453125" style="22" bestFit="1" customWidth="1"/>
    <col min="9734" max="9734" width="21.90625" style="22" customWidth="1"/>
    <col min="9735" max="9735" width="12.36328125" style="22" customWidth="1"/>
    <col min="9736" max="9736" width="11.453125" style="22" customWidth="1"/>
    <col min="9737" max="9737" width="10.36328125" style="22" customWidth="1"/>
    <col min="9738" max="9738" width="10.90625" style="22" customWidth="1"/>
    <col min="9739" max="9739" width="12.08984375" style="22" customWidth="1"/>
    <col min="9740" max="9740" width="10.90625" style="22" customWidth="1"/>
    <col min="9741" max="9741" width="13.08984375" style="22" customWidth="1"/>
    <col min="9742" max="9983" width="9.90625" style="22"/>
    <col min="9984" max="9984" width="11.90625" style="22" customWidth="1"/>
    <col min="9985" max="9985" width="10.90625" style="22" customWidth="1"/>
    <col min="9986" max="9986" width="13.6328125" style="22" customWidth="1"/>
    <col min="9987" max="9987" width="6.90625" style="22" customWidth="1"/>
    <col min="9988" max="9988" width="9.08984375" style="22" customWidth="1"/>
    <col min="9989" max="9989" width="11.453125" style="22" bestFit="1" customWidth="1"/>
    <col min="9990" max="9990" width="21.90625" style="22" customWidth="1"/>
    <col min="9991" max="9991" width="12.36328125" style="22" customWidth="1"/>
    <col min="9992" max="9992" width="11.453125" style="22" customWidth="1"/>
    <col min="9993" max="9993" width="10.36328125" style="22" customWidth="1"/>
    <col min="9994" max="9994" width="10.90625" style="22" customWidth="1"/>
    <col min="9995" max="9995" width="12.08984375" style="22" customWidth="1"/>
    <col min="9996" max="9996" width="10.90625" style="22" customWidth="1"/>
    <col min="9997" max="9997" width="13.08984375" style="22" customWidth="1"/>
    <col min="9998" max="10239" width="9.90625" style="22"/>
    <col min="10240" max="10240" width="11.90625" style="22" customWidth="1"/>
    <col min="10241" max="10241" width="10.90625" style="22" customWidth="1"/>
    <col min="10242" max="10242" width="13.6328125" style="22" customWidth="1"/>
    <col min="10243" max="10243" width="6.90625" style="22" customWidth="1"/>
    <col min="10244" max="10244" width="9.08984375" style="22" customWidth="1"/>
    <col min="10245" max="10245" width="11.453125" style="22" bestFit="1" customWidth="1"/>
    <col min="10246" max="10246" width="21.90625" style="22" customWidth="1"/>
    <col min="10247" max="10247" width="12.36328125" style="22" customWidth="1"/>
    <col min="10248" max="10248" width="11.453125" style="22" customWidth="1"/>
    <col min="10249" max="10249" width="10.36328125" style="22" customWidth="1"/>
    <col min="10250" max="10250" width="10.90625" style="22" customWidth="1"/>
    <col min="10251" max="10251" width="12.08984375" style="22" customWidth="1"/>
    <col min="10252" max="10252" width="10.90625" style="22" customWidth="1"/>
    <col min="10253" max="10253" width="13.08984375" style="22" customWidth="1"/>
    <col min="10254" max="10495" width="9.90625" style="22"/>
    <col min="10496" max="10496" width="11.90625" style="22" customWidth="1"/>
    <col min="10497" max="10497" width="10.90625" style="22" customWidth="1"/>
    <col min="10498" max="10498" width="13.6328125" style="22" customWidth="1"/>
    <col min="10499" max="10499" width="6.90625" style="22" customWidth="1"/>
    <col min="10500" max="10500" width="9.08984375" style="22" customWidth="1"/>
    <col min="10501" max="10501" width="11.453125" style="22" bestFit="1" customWidth="1"/>
    <col min="10502" max="10502" width="21.90625" style="22" customWidth="1"/>
    <col min="10503" max="10503" width="12.36328125" style="22" customWidth="1"/>
    <col min="10504" max="10504" width="11.453125" style="22" customWidth="1"/>
    <col min="10505" max="10505" width="10.36328125" style="22" customWidth="1"/>
    <col min="10506" max="10506" width="10.90625" style="22" customWidth="1"/>
    <col min="10507" max="10507" width="12.08984375" style="22" customWidth="1"/>
    <col min="10508" max="10508" width="10.90625" style="22" customWidth="1"/>
    <col min="10509" max="10509" width="13.08984375" style="22" customWidth="1"/>
    <col min="10510" max="10751" width="9.90625" style="22"/>
    <col min="10752" max="10752" width="11.90625" style="22" customWidth="1"/>
    <col min="10753" max="10753" width="10.90625" style="22" customWidth="1"/>
    <col min="10754" max="10754" width="13.6328125" style="22" customWidth="1"/>
    <col min="10755" max="10755" width="6.90625" style="22" customWidth="1"/>
    <col min="10756" max="10756" width="9.08984375" style="22" customWidth="1"/>
    <col min="10757" max="10757" width="11.453125" style="22" bestFit="1" customWidth="1"/>
    <col min="10758" max="10758" width="21.90625" style="22" customWidth="1"/>
    <col min="10759" max="10759" width="12.36328125" style="22" customWidth="1"/>
    <col min="10760" max="10760" width="11.453125" style="22" customWidth="1"/>
    <col min="10761" max="10761" width="10.36328125" style="22" customWidth="1"/>
    <col min="10762" max="10762" width="10.90625" style="22" customWidth="1"/>
    <col min="10763" max="10763" width="12.08984375" style="22" customWidth="1"/>
    <col min="10764" max="10764" width="10.90625" style="22" customWidth="1"/>
    <col min="10765" max="10765" width="13.08984375" style="22" customWidth="1"/>
    <col min="10766" max="11007" width="9.90625" style="22"/>
    <col min="11008" max="11008" width="11.90625" style="22" customWidth="1"/>
    <col min="11009" max="11009" width="10.90625" style="22" customWidth="1"/>
    <col min="11010" max="11010" width="13.6328125" style="22" customWidth="1"/>
    <col min="11011" max="11011" width="6.90625" style="22" customWidth="1"/>
    <col min="11012" max="11012" width="9.08984375" style="22" customWidth="1"/>
    <col min="11013" max="11013" width="11.453125" style="22" bestFit="1" customWidth="1"/>
    <col min="11014" max="11014" width="21.90625" style="22" customWidth="1"/>
    <col min="11015" max="11015" width="12.36328125" style="22" customWidth="1"/>
    <col min="11016" max="11016" width="11.453125" style="22" customWidth="1"/>
    <col min="11017" max="11017" width="10.36328125" style="22" customWidth="1"/>
    <col min="11018" max="11018" width="10.90625" style="22" customWidth="1"/>
    <col min="11019" max="11019" width="12.08984375" style="22" customWidth="1"/>
    <col min="11020" max="11020" width="10.90625" style="22" customWidth="1"/>
    <col min="11021" max="11021" width="13.08984375" style="22" customWidth="1"/>
    <col min="11022" max="11263" width="9.90625" style="22"/>
    <col min="11264" max="11264" width="11.90625" style="22" customWidth="1"/>
    <col min="11265" max="11265" width="10.90625" style="22" customWidth="1"/>
    <col min="11266" max="11266" width="13.6328125" style="22" customWidth="1"/>
    <col min="11267" max="11267" width="6.90625" style="22" customWidth="1"/>
    <col min="11268" max="11268" width="9.08984375" style="22" customWidth="1"/>
    <col min="11269" max="11269" width="11.453125" style="22" bestFit="1" customWidth="1"/>
    <col min="11270" max="11270" width="21.90625" style="22" customWidth="1"/>
    <col min="11271" max="11271" width="12.36328125" style="22" customWidth="1"/>
    <col min="11272" max="11272" width="11.453125" style="22" customWidth="1"/>
    <col min="11273" max="11273" width="10.36328125" style="22" customWidth="1"/>
    <col min="11274" max="11274" width="10.90625" style="22" customWidth="1"/>
    <col min="11275" max="11275" width="12.08984375" style="22" customWidth="1"/>
    <col min="11276" max="11276" width="10.90625" style="22" customWidth="1"/>
    <col min="11277" max="11277" width="13.08984375" style="22" customWidth="1"/>
    <col min="11278" max="11519" width="9.90625" style="22"/>
    <col min="11520" max="11520" width="11.90625" style="22" customWidth="1"/>
    <col min="11521" max="11521" width="10.90625" style="22" customWidth="1"/>
    <col min="11522" max="11522" width="13.6328125" style="22" customWidth="1"/>
    <col min="11523" max="11523" width="6.90625" style="22" customWidth="1"/>
    <col min="11524" max="11524" width="9.08984375" style="22" customWidth="1"/>
    <col min="11525" max="11525" width="11.453125" style="22" bestFit="1" customWidth="1"/>
    <col min="11526" max="11526" width="21.90625" style="22" customWidth="1"/>
    <col min="11527" max="11527" width="12.36328125" style="22" customWidth="1"/>
    <col min="11528" max="11528" width="11.453125" style="22" customWidth="1"/>
    <col min="11529" max="11529" width="10.36328125" style="22" customWidth="1"/>
    <col min="11530" max="11530" width="10.90625" style="22" customWidth="1"/>
    <col min="11531" max="11531" width="12.08984375" style="22" customWidth="1"/>
    <col min="11532" max="11532" width="10.90625" style="22" customWidth="1"/>
    <col min="11533" max="11533" width="13.08984375" style="22" customWidth="1"/>
    <col min="11534" max="11775" width="9.90625" style="22"/>
    <col min="11776" max="11776" width="11.90625" style="22" customWidth="1"/>
    <col min="11777" max="11777" width="10.90625" style="22" customWidth="1"/>
    <col min="11778" max="11778" width="13.6328125" style="22" customWidth="1"/>
    <col min="11779" max="11779" width="6.90625" style="22" customWidth="1"/>
    <col min="11780" max="11780" width="9.08984375" style="22" customWidth="1"/>
    <col min="11781" max="11781" width="11.453125" style="22" bestFit="1" customWidth="1"/>
    <col min="11782" max="11782" width="21.90625" style="22" customWidth="1"/>
    <col min="11783" max="11783" width="12.36328125" style="22" customWidth="1"/>
    <col min="11784" max="11784" width="11.453125" style="22" customWidth="1"/>
    <col min="11785" max="11785" width="10.36328125" style="22" customWidth="1"/>
    <col min="11786" max="11786" width="10.90625" style="22" customWidth="1"/>
    <col min="11787" max="11787" width="12.08984375" style="22" customWidth="1"/>
    <col min="11788" max="11788" width="10.90625" style="22" customWidth="1"/>
    <col min="11789" max="11789" width="13.08984375" style="22" customWidth="1"/>
    <col min="11790" max="12031" width="9.90625" style="22"/>
    <col min="12032" max="12032" width="11.90625" style="22" customWidth="1"/>
    <col min="12033" max="12033" width="10.90625" style="22" customWidth="1"/>
    <col min="12034" max="12034" width="13.6328125" style="22" customWidth="1"/>
    <col min="12035" max="12035" width="6.90625" style="22" customWidth="1"/>
    <col min="12036" max="12036" width="9.08984375" style="22" customWidth="1"/>
    <col min="12037" max="12037" width="11.453125" style="22" bestFit="1" customWidth="1"/>
    <col min="12038" max="12038" width="21.90625" style="22" customWidth="1"/>
    <col min="12039" max="12039" width="12.36328125" style="22" customWidth="1"/>
    <col min="12040" max="12040" width="11.453125" style="22" customWidth="1"/>
    <col min="12041" max="12041" width="10.36328125" style="22" customWidth="1"/>
    <col min="12042" max="12042" width="10.90625" style="22" customWidth="1"/>
    <col min="12043" max="12043" width="12.08984375" style="22" customWidth="1"/>
    <col min="12044" max="12044" width="10.90625" style="22" customWidth="1"/>
    <col min="12045" max="12045" width="13.08984375" style="22" customWidth="1"/>
    <col min="12046" max="12287" width="9.90625" style="22"/>
    <col min="12288" max="12288" width="11.90625" style="22" customWidth="1"/>
    <col min="12289" max="12289" width="10.90625" style="22" customWidth="1"/>
    <col min="12290" max="12290" width="13.6328125" style="22" customWidth="1"/>
    <col min="12291" max="12291" width="6.90625" style="22" customWidth="1"/>
    <col min="12292" max="12292" width="9.08984375" style="22" customWidth="1"/>
    <col min="12293" max="12293" width="11.453125" style="22" bestFit="1" customWidth="1"/>
    <col min="12294" max="12294" width="21.90625" style="22" customWidth="1"/>
    <col min="12295" max="12295" width="12.36328125" style="22" customWidth="1"/>
    <col min="12296" max="12296" width="11.453125" style="22" customWidth="1"/>
    <col min="12297" max="12297" width="10.36328125" style="22" customWidth="1"/>
    <col min="12298" max="12298" width="10.90625" style="22" customWidth="1"/>
    <col min="12299" max="12299" width="12.08984375" style="22" customWidth="1"/>
    <col min="12300" max="12300" width="10.90625" style="22" customWidth="1"/>
    <col min="12301" max="12301" width="13.08984375" style="22" customWidth="1"/>
    <col min="12302" max="12543" width="9.90625" style="22"/>
    <col min="12544" max="12544" width="11.90625" style="22" customWidth="1"/>
    <col min="12545" max="12545" width="10.90625" style="22" customWidth="1"/>
    <col min="12546" max="12546" width="13.6328125" style="22" customWidth="1"/>
    <col min="12547" max="12547" width="6.90625" style="22" customWidth="1"/>
    <col min="12548" max="12548" width="9.08984375" style="22" customWidth="1"/>
    <col min="12549" max="12549" width="11.453125" style="22" bestFit="1" customWidth="1"/>
    <col min="12550" max="12550" width="21.90625" style="22" customWidth="1"/>
    <col min="12551" max="12551" width="12.36328125" style="22" customWidth="1"/>
    <col min="12552" max="12552" width="11.453125" style="22" customWidth="1"/>
    <col min="12553" max="12553" width="10.36328125" style="22" customWidth="1"/>
    <col min="12554" max="12554" width="10.90625" style="22" customWidth="1"/>
    <col min="12555" max="12555" width="12.08984375" style="22" customWidth="1"/>
    <col min="12556" max="12556" width="10.90625" style="22" customWidth="1"/>
    <col min="12557" max="12557" width="13.08984375" style="22" customWidth="1"/>
    <col min="12558" max="12799" width="9.90625" style="22"/>
    <col min="12800" max="12800" width="11.90625" style="22" customWidth="1"/>
    <col min="12801" max="12801" width="10.90625" style="22" customWidth="1"/>
    <col min="12802" max="12802" width="13.6328125" style="22" customWidth="1"/>
    <col min="12803" max="12803" width="6.90625" style="22" customWidth="1"/>
    <col min="12804" max="12804" width="9.08984375" style="22" customWidth="1"/>
    <col min="12805" max="12805" width="11.453125" style="22" bestFit="1" customWidth="1"/>
    <col min="12806" max="12806" width="21.90625" style="22" customWidth="1"/>
    <col min="12807" max="12807" width="12.36328125" style="22" customWidth="1"/>
    <col min="12808" max="12808" width="11.453125" style="22" customWidth="1"/>
    <col min="12809" max="12809" width="10.36328125" style="22" customWidth="1"/>
    <col min="12810" max="12810" width="10.90625" style="22" customWidth="1"/>
    <col min="12811" max="12811" width="12.08984375" style="22" customWidth="1"/>
    <col min="12812" max="12812" width="10.90625" style="22" customWidth="1"/>
    <col min="12813" max="12813" width="13.08984375" style="22" customWidth="1"/>
    <col min="12814" max="13055" width="9.90625" style="22"/>
    <col min="13056" max="13056" width="11.90625" style="22" customWidth="1"/>
    <col min="13057" max="13057" width="10.90625" style="22" customWidth="1"/>
    <col min="13058" max="13058" width="13.6328125" style="22" customWidth="1"/>
    <col min="13059" max="13059" width="6.90625" style="22" customWidth="1"/>
    <col min="13060" max="13060" width="9.08984375" style="22" customWidth="1"/>
    <col min="13061" max="13061" width="11.453125" style="22" bestFit="1" customWidth="1"/>
    <col min="13062" max="13062" width="21.90625" style="22" customWidth="1"/>
    <col min="13063" max="13063" width="12.36328125" style="22" customWidth="1"/>
    <col min="13064" max="13064" width="11.453125" style="22" customWidth="1"/>
    <col min="13065" max="13065" width="10.36328125" style="22" customWidth="1"/>
    <col min="13066" max="13066" width="10.90625" style="22" customWidth="1"/>
    <col min="13067" max="13067" width="12.08984375" style="22" customWidth="1"/>
    <col min="13068" max="13068" width="10.90625" style="22" customWidth="1"/>
    <col min="13069" max="13069" width="13.08984375" style="22" customWidth="1"/>
    <col min="13070" max="13311" width="9.90625" style="22"/>
    <col min="13312" max="13312" width="11.90625" style="22" customWidth="1"/>
    <col min="13313" max="13313" width="10.90625" style="22" customWidth="1"/>
    <col min="13314" max="13314" width="13.6328125" style="22" customWidth="1"/>
    <col min="13315" max="13315" width="6.90625" style="22" customWidth="1"/>
    <col min="13316" max="13316" width="9.08984375" style="22" customWidth="1"/>
    <col min="13317" max="13317" width="11.453125" style="22" bestFit="1" customWidth="1"/>
    <col min="13318" max="13318" width="21.90625" style="22" customWidth="1"/>
    <col min="13319" max="13319" width="12.36328125" style="22" customWidth="1"/>
    <col min="13320" max="13320" width="11.453125" style="22" customWidth="1"/>
    <col min="13321" max="13321" width="10.36328125" style="22" customWidth="1"/>
    <col min="13322" max="13322" width="10.90625" style="22" customWidth="1"/>
    <col min="13323" max="13323" width="12.08984375" style="22" customWidth="1"/>
    <col min="13324" max="13324" width="10.90625" style="22" customWidth="1"/>
    <col min="13325" max="13325" width="13.08984375" style="22" customWidth="1"/>
    <col min="13326" max="13567" width="9.90625" style="22"/>
    <col min="13568" max="13568" width="11.90625" style="22" customWidth="1"/>
    <col min="13569" max="13569" width="10.90625" style="22" customWidth="1"/>
    <col min="13570" max="13570" width="13.6328125" style="22" customWidth="1"/>
    <col min="13571" max="13571" width="6.90625" style="22" customWidth="1"/>
    <col min="13572" max="13572" width="9.08984375" style="22" customWidth="1"/>
    <col min="13573" max="13573" width="11.453125" style="22" bestFit="1" customWidth="1"/>
    <col min="13574" max="13574" width="21.90625" style="22" customWidth="1"/>
    <col min="13575" max="13575" width="12.36328125" style="22" customWidth="1"/>
    <col min="13576" max="13576" width="11.453125" style="22" customWidth="1"/>
    <col min="13577" max="13577" width="10.36328125" style="22" customWidth="1"/>
    <col min="13578" max="13578" width="10.90625" style="22" customWidth="1"/>
    <col min="13579" max="13579" width="12.08984375" style="22" customWidth="1"/>
    <col min="13580" max="13580" width="10.90625" style="22" customWidth="1"/>
    <col min="13581" max="13581" width="13.08984375" style="22" customWidth="1"/>
    <col min="13582" max="13823" width="9.90625" style="22"/>
    <col min="13824" max="13824" width="11.90625" style="22" customWidth="1"/>
    <col min="13825" max="13825" width="10.90625" style="22" customWidth="1"/>
    <col min="13826" max="13826" width="13.6328125" style="22" customWidth="1"/>
    <col min="13827" max="13827" width="6.90625" style="22" customWidth="1"/>
    <col min="13828" max="13828" width="9.08984375" style="22" customWidth="1"/>
    <col min="13829" max="13829" width="11.453125" style="22" bestFit="1" customWidth="1"/>
    <col min="13830" max="13830" width="21.90625" style="22" customWidth="1"/>
    <col min="13831" max="13831" width="12.36328125" style="22" customWidth="1"/>
    <col min="13832" max="13832" width="11.453125" style="22" customWidth="1"/>
    <col min="13833" max="13833" width="10.36328125" style="22" customWidth="1"/>
    <col min="13834" max="13834" width="10.90625" style="22" customWidth="1"/>
    <col min="13835" max="13835" width="12.08984375" style="22" customWidth="1"/>
    <col min="13836" max="13836" width="10.90625" style="22" customWidth="1"/>
    <col min="13837" max="13837" width="13.08984375" style="22" customWidth="1"/>
    <col min="13838" max="14079" width="9.90625" style="22"/>
    <col min="14080" max="14080" width="11.90625" style="22" customWidth="1"/>
    <col min="14081" max="14081" width="10.90625" style="22" customWidth="1"/>
    <col min="14082" max="14082" width="13.6328125" style="22" customWidth="1"/>
    <col min="14083" max="14083" width="6.90625" style="22" customWidth="1"/>
    <col min="14084" max="14084" width="9.08984375" style="22" customWidth="1"/>
    <col min="14085" max="14085" width="11.453125" style="22" bestFit="1" customWidth="1"/>
    <col min="14086" max="14086" width="21.90625" style="22" customWidth="1"/>
    <col min="14087" max="14087" width="12.36328125" style="22" customWidth="1"/>
    <col min="14088" max="14088" width="11.453125" style="22" customWidth="1"/>
    <col min="14089" max="14089" width="10.36328125" style="22" customWidth="1"/>
    <col min="14090" max="14090" width="10.90625" style="22" customWidth="1"/>
    <col min="14091" max="14091" width="12.08984375" style="22" customWidth="1"/>
    <col min="14092" max="14092" width="10.90625" style="22" customWidth="1"/>
    <col min="14093" max="14093" width="13.08984375" style="22" customWidth="1"/>
    <col min="14094" max="14335" width="9.90625" style="22"/>
    <col min="14336" max="14336" width="11.90625" style="22" customWidth="1"/>
    <col min="14337" max="14337" width="10.90625" style="22" customWidth="1"/>
    <col min="14338" max="14338" width="13.6328125" style="22" customWidth="1"/>
    <col min="14339" max="14339" width="6.90625" style="22" customWidth="1"/>
    <col min="14340" max="14340" width="9.08984375" style="22" customWidth="1"/>
    <col min="14341" max="14341" width="11.453125" style="22" bestFit="1" customWidth="1"/>
    <col min="14342" max="14342" width="21.90625" style="22" customWidth="1"/>
    <col min="14343" max="14343" width="12.36328125" style="22" customWidth="1"/>
    <col min="14344" max="14344" width="11.453125" style="22" customWidth="1"/>
    <col min="14345" max="14345" width="10.36328125" style="22" customWidth="1"/>
    <col min="14346" max="14346" width="10.90625" style="22" customWidth="1"/>
    <col min="14347" max="14347" width="12.08984375" style="22" customWidth="1"/>
    <col min="14348" max="14348" width="10.90625" style="22" customWidth="1"/>
    <col min="14349" max="14349" width="13.08984375" style="22" customWidth="1"/>
    <col min="14350" max="14591" width="9.90625" style="22"/>
    <col min="14592" max="14592" width="11.90625" style="22" customWidth="1"/>
    <col min="14593" max="14593" width="10.90625" style="22" customWidth="1"/>
    <col min="14594" max="14594" width="13.6328125" style="22" customWidth="1"/>
    <col min="14595" max="14595" width="6.90625" style="22" customWidth="1"/>
    <col min="14596" max="14596" width="9.08984375" style="22" customWidth="1"/>
    <col min="14597" max="14597" width="11.453125" style="22" bestFit="1" customWidth="1"/>
    <col min="14598" max="14598" width="21.90625" style="22" customWidth="1"/>
    <col min="14599" max="14599" width="12.36328125" style="22" customWidth="1"/>
    <col min="14600" max="14600" width="11.453125" style="22" customWidth="1"/>
    <col min="14601" max="14601" width="10.36328125" style="22" customWidth="1"/>
    <col min="14602" max="14602" width="10.90625" style="22" customWidth="1"/>
    <col min="14603" max="14603" width="12.08984375" style="22" customWidth="1"/>
    <col min="14604" max="14604" width="10.90625" style="22" customWidth="1"/>
    <col min="14605" max="14605" width="13.08984375" style="22" customWidth="1"/>
    <col min="14606" max="14847" width="9.90625" style="22"/>
    <col min="14848" max="14848" width="11.90625" style="22" customWidth="1"/>
    <col min="14849" max="14849" width="10.90625" style="22" customWidth="1"/>
    <col min="14850" max="14850" width="13.6328125" style="22" customWidth="1"/>
    <col min="14851" max="14851" width="6.90625" style="22" customWidth="1"/>
    <col min="14852" max="14852" width="9.08984375" style="22" customWidth="1"/>
    <col min="14853" max="14853" width="11.453125" style="22" bestFit="1" customWidth="1"/>
    <col min="14854" max="14854" width="21.90625" style="22" customWidth="1"/>
    <col min="14855" max="14855" width="12.36328125" style="22" customWidth="1"/>
    <col min="14856" max="14856" width="11.453125" style="22" customWidth="1"/>
    <col min="14857" max="14857" width="10.36328125" style="22" customWidth="1"/>
    <col min="14858" max="14858" width="10.90625" style="22" customWidth="1"/>
    <col min="14859" max="14859" width="12.08984375" style="22" customWidth="1"/>
    <col min="14860" max="14860" width="10.90625" style="22" customWidth="1"/>
    <col min="14861" max="14861" width="13.08984375" style="22" customWidth="1"/>
    <col min="14862" max="15103" width="9.90625" style="22"/>
    <col min="15104" max="15104" width="11.90625" style="22" customWidth="1"/>
    <col min="15105" max="15105" width="10.90625" style="22" customWidth="1"/>
    <col min="15106" max="15106" width="13.6328125" style="22" customWidth="1"/>
    <col min="15107" max="15107" width="6.90625" style="22" customWidth="1"/>
    <col min="15108" max="15108" width="9.08984375" style="22" customWidth="1"/>
    <col min="15109" max="15109" width="11.453125" style="22" bestFit="1" customWidth="1"/>
    <col min="15110" max="15110" width="21.90625" style="22" customWidth="1"/>
    <col min="15111" max="15111" width="12.36328125" style="22" customWidth="1"/>
    <col min="15112" max="15112" width="11.453125" style="22" customWidth="1"/>
    <col min="15113" max="15113" width="10.36328125" style="22" customWidth="1"/>
    <col min="15114" max="15114" width="10.90625" style="22" customWidth="1"/>
    <col min="15115" max="15115" width="12.08984375" style="22" customWidth="1"/>
    <col min="15116" max="15116" width="10.90625" style="22" customWidth="1"/>
    <col min="15117" max="15117" width="13.08984375" style="22" customWidth="1"/>
    <col min="15118" max="15359" width="9.90625" style="22"/>
    <col min="15360" max="15360" width="11.90625" style="22" customWidth="1"/>
    <col min="15361" max="15361" width="10.90625" style="22" customWidth="1"/>
    <col min="15362" max="15362" width="13.6328125" style="22" customWidth="1"/>
    <col min="15363" max="15363" width="6.90625" style="22" customWidth="1"/>
    <col min="15364" max="15364" width="9.08984375" style="22" customWidth="1"/>
    <col min="15365" max="15365" width="11.453125" style="22" bestFit="1" customWidth="1"/>
    <col min="15366" max="15366" width="21.90625" style="22" customWidth="1"/>
    <col min="15367" max="15367" width="12.36328125" style="22" customWidth="1"/>
    <col min="15368" max="15368" width="11.453125" style="22" customWidth="1"/>
    <col min="15369" max="15369" width="10.36328125" style="22" customWidth="1"/>
    <col min="15370" max="15370" width="10.90625" style="22" customWidth="1"/>
    <col min="15371" max="15371" width="12.08984375" style="22" customWidth="1"/>
    <col min="15372" max="15372" width="10.90625" style="22" customWidth="1"/>
    <col min="15373" max="15373" width="13.08984375" style="22" customWidth="1"/>
    <col min="15374" max="15615" width="9.90625" style="22"/>
    <col min="15616" max="15616" width="11.90625" style="22" customWidth="1"/>
    <col min="15617" max="15617" width="10.90625" style="22" customWidth="1"/>
    <col min="15618" max="15618" width="13.6328125" style="22" customWidth="1"/>
    <col min="15619" max="15619" width="6.90625" style="22" customWidth="1"/>
    <col min="15620" max="15620" width="9.08984375" style="22" customWidth="1"/>
    <col min="15621" max="15621" width="11.453125" style="22" bestFit="1" customWidth="1"/>
    <col min="15622" max="15622" width="21.90625" style="22" customWidth="1"/>
    <col min="15623" max="15623" width="12.36328125" style="22" customWidth="1"/>
    <col min="15624" max="15624" width="11.453125" style="22" customWidth="1"/>
    <col min="15625" max="15625" width="10.36328125" style="22" customWidth="1"/>
    <col min="15626" max="15626" width="10.90625" style="22" customWidth="1"/>
    <col min="15627" max="15627" width="12.08984375" style="22" customWidth="1"/>
    <col min="15628" max="15628" width="10.90625" style="22" customWidth="1"/>
    <col min="15629" max="15629" width="13.08984375" style="22" customWidth="1"/>
    <col min="15630" max="15871" width="9.90625" style="22"/>
    <col min="15872" max="15872" width="11.90625" style="22" customWidth="1"/>
    <col min="15873" max="15873" width="10.90625" style="22" customWidth="1"/>
    <col min="15874" max="15874" width="13.6328125" style="22" customWidth="1"/>
    <col min="15875" max="15875" width="6.90625" style="22" customWidth="1"/>
    <col min="15876" max="15876" width="9.08984375" style="22" customWidth="1"/>
    <col min="15877" max="15877" width="11.453125" style="22" bestFit="1" customWidth="1"/>
    <col min="15878" max="15878" width="21.90625" style="22" customWidth="1"/>
    <col min="15879" max="15879" width="12.36328125" style="22" customWidth="1"/>
    <col min="15880" max="15880" width="11.453125" style="22" customWidth="1"/>
    <col min="15881" max="15881" width="10.36328125" style="22" customWidth="1"/>
    <col min="15882" max="15882" width="10.90625" style="22" customWidth="1"/>
    <col min="15883" max="15883" width="12.08984375" style="22" customWidth="1"/>
    <col min="15884" max="15884" width="10.90625" style="22" customWidth="1"/>
    <col min="15885" max="15885" width="13.08984375" style="22" customWidth="1"/>
    <col min="15886" max="16127" width="9.90625" style="22"/>
    <col min="16128" max="16128" width="11.90625" style="22" customWidth="1"/>
    <col min="16129" max="16129" width="10.90625" style="22" customWidth="1"/>
    <col min="16130" max="16130" width="13.6328125" style="22" customWidth="1"/>
    <col min="16131" max="16131" width="6.90625" style="22" customWidth="1"/>
    <col min="16132" max="16132" width="9.08984375" style="22" customWidth="1"/>
    <col min="16133" max="16133" width="11.453125" style="22" bestFit="1" customWidth="1"/>
    <col min="16134" max="16134" width="21.90625" style="22" customWidth="1"/>
    <col min="16135" max="16135" width="12.36328125" style="22" customWidth="1"/>
    <col min="16136" max="16136" width="11.453125" style="22" customWidth="1"/>
    <col min="16137" max="16137" width="10.36328125" style="22" customWidth="1"/>
    <col min="16138" max="16138" width="10.90625" style="22" customWidth="1"/>
    <col min="16139" max="16139" width="12.08984375" style="22" customWidth="1"/>
    <col min="16140" max="16140" width="10.90625" style="22" customWidth="1"/>
    <col min="16141" max="16141" width="13.08984375" style="22" customWidth="1"/>
    <col min="16142" max="16384" width="9.90625" style="22"/>
  </cols>
  <sheetData>
    <row r="1" spans="1:13" ht="22.75" customHeight="1" thickBot="1" x14ac:dyDescent="0.35">
      <c r="A1" s="447" t="str">
        <f>經費支出彙總表!B3</f>
        <v>XXX公司</v>
      </c>
      <c r="B1" s="447"/>
      <c r="C1" s="447"/>
      <c r="D1" s="447"/>
      <c r="E1" s="447"/>
      <c r="F1" s="447"/>
      <c r="G1" s="447"/>
      <c r="H1" s="447"/>
      <c r="I1" s="447"/>
      <c r="J1" s="447"/>
      <c r="K1" s="447"/>
      <c r="L1" s="447"/>
      <c r="M1" s="447"/>
    </row>
    <row r="2" spans="1:13" ht="19.5" customHeight="1" thickBot="1" x14ac:dyDescent="0.45">
      <c r="A2" s="448" t="s">
        <v>23</v>
      </c>
      <c r="B2" s="449"/>
      <c r="C2" s="449"/>
      <c r="D2" s="449"/>
      <c r="E2" s="449"/>
      <c r="F2" s="449"/>
      <c r="G2" s="449"/>
      <c r="H2" s="449"/>
      <c r="I2" s="449"/>
      <c r="J2" s="449"/>
      <c r="K2" s="449"/>
      <c r="L2" s="449"/>
      <c r="M2" s="449"/>
    </row>
    <row r="3" spans="1:13" ht="14.25" customHeight="1" thickBot="1" x14ac:dyDescent="0.45">
      <c r="A3" s="260"/>
      <c r="B3" s="260"/>
      <c r="C3" s="261"/>
      <c r="D3" s="261"/>
      <c r="E3" s="261"/>
      <c r="F3" s="261"/>
      <c r="G3" s="261"/>
      <c r="H3" s="261"/>
      <c r="I3" s="261"/>
      <c r="J3" s="261"/>
      <c r="K3" s="261"/>
      <c r="L3" s="261"/>
      <c r="M3" s="262" t="s">
        <v>140</v>
      </c>
    </row>
    <row r="4" spans="1:13" s="24" customFormat="1" ht="46.5" customHeight="1" x14ac:dyDescent="0.4">
      <c r="A4" s="254" t="s">
        <v>10</v>
      </c>
      <c r="B4" s="255" t="s">
        <v>11</v>
      </c>
      <c r="C4" s="255" t="s">
        <v>12</v>
      </c>
      <c r="D4" s="256" t="s">
        <v>13</v>
      </c>
      <c r="E4" s="256" t="s">
        <v>138</v>
      </c>
      <c r="F4" s="256" t="s">
        <v>14</v>
      </c>
      <c r="G4" s="255" t="s">
        <v>15</v>
      </c>
      <c r="H4" s="256" t="s">
        <v>185</v>
      </c>
      <c r="I4" s="256" t="s">
        <v>142</v>
      </c>
      <c r="J4" s="256" t="s">
        <v>141</v>
      </c>
      <c r="K4" s="256" t="s">
        <v>16</v>
      </c>
      <c r="L4" s="256" t="s">
        <v>217</v>
      </c>
      <c r="M4" s="257" t="s">
        <v>17</v>
      </c>
    </row>
    <row r="5" spans="1:13" ht="21.65" customHeight="1" x14ac:dyDescent="0.4">
      <c r="A5" s="240" t="s">
        <v>186</v>
      </c>
      <c r="B5" s="238" t="s">
        <v>18</v>
      </c>
      <c r="C5" s="238" t="s">
        <v>412</v>
      </c>
      <c r="D5" s="238">
        <v>2</v>
      </c>
      <c r="E5" s="238" t="s">
        <v>19</v>
      </c>
      <c r="F5" s="238" t="s">
        <v>20</v>
      </c>
      <c r="G5" s="375" t="s">
        <v>539</v>
      </c>
      <c r="H5" s="238" t="s">
        <v>21</v>
      </c>
      <c r="I5" s="238">
        <v>2000</v>
      </c>
      <c r="J5" s="238">
        <v>300</v>
      </c>
      <c r="K5" s="238">
        <v>1000</v>
      </c>
      <c r="L5" s="238">
        <v>400</v>
      </c>
      <c r="M5" s="239">
        <f t="shared" ref="M5:M9" si="0">SUM(I5:L5)</f>
        <v>3700</v>
      </c>
    </row>
    <row r="6" spans="1:13" ht="21.65" customHeight="1" x14ac:dyDescent="0.4">
      <c r="A6" s="240" t="s">
        <v>186</v>
      </c>
      <c r="B6" s="238" t="s">
        <v>22</v>
      </c>
      <c r="C6" s="253" t="s">
        <v>413</v>
      </c>
      <c r="D6" s="238">
        <v>1</v>
      </c>
      <c r="E6" s="246" t="s">
        <v>26</v>
      </c>
      <c r="F6" s="238" t="s">
        <v>28</v>
      </c>
      <c r="G6" s="246" t="s">
        <v>540</v>
      </c>
      <c r="H6" s="238" t="s">
        <v>27</v>
      </c>
      <c r="I6" s="238"/>
      <c r="J6" s="238">
        <v>300</v>
      </c>
      <c r="K6" s="238"/>
      <c r="L6" s="238"/>
      <c r="M6" s="239">
        <f t="shared" si="0"/>
        <v>300</v>
      </c>
    </row>
    <row r="7" spans="1:13" ht="21.65" customHeight="1" x14ac:dyDescent="0.4">
      <c r="A7" s="240"/>
      <c r="B7" s="238"/>
      <c r="C7" s="253"/>
      <c r="D7" s="238"/>
      <c r="E7" s="246"/>
      <c r="F7" s="238"/>
      <c r="G7" s="246"/>
      <c r="H7" s="238"/>
      <c r="I7" s="238"/>
      <c r="J7" s="238"/>
      <c r="K7" s="238"/>
      <c r="L7" s="238"/>
      <c r="M7" s="239"/>
    </row>
    <row r="8" spans="1:13" ht="21.65" customHeight="1" x14ac:dyDescent="0.4">
      <c r="A8" s="240"/>
      <c r="B8" s="238"/>
      <c r="C8" s="253"/>
      <c r="D8" s="238"/>
      <c r="E8" s="246"/>
      <c r="F8" s="238"/>
      <c r="G8" s="246"/>
      <c r="H8" s="238"/>
      <c r="I8" s="238"/>
      <c r="J8" s="238"/>
      <c r="K8" s="238"/>
      <c r="L8" s="238"/>
      <c r="M8" s="239">
        <f t="shared" si="0"/>
        <v>0</v>
      </c>
    </row>
    <row r="9" spans="1:13" ht="21.65" customHeight="1" x14ac:dyDescent="0.4">
      <c r="A9" s="240"/>
      <c r="B9" s="238"/>
      <c r="C9" s="253"/>
      <c r="D9" s="238"/>
      <c r="E9" s="246"/>
      <c r="F9" s="238"/>
      <c r="G9" s="246"/>
      <c r="H9" s="238"/>
      <c r="I9" s="238"/>
      <c r="J9" s="238"/>
      <c r="K9" s="238"/>
      <c r="L9" s="238"/>
      <c r="M9" s="239">
        <f t="shared" si="0"/>
        <v>0</v>
      </c>
    </row>
    <row r="10" spans="1:13" ht="26.25" customHeight="1" thickBot="1" x14ac:dyDescent="0.4">
      <c r="A10" s="450" t="s">
        <v>139</v>
      </c>
      <c r="B10" s="451"/>
      <c r="C10" s="451"/>
      <c r="D10" s="451"/>
      <c r="E10" s="451"/>
      <c r="F10" s="451"/>
      <c r="G10" s="451"/>
      <c r="H10" s="451"/>
      <c r="I10" s="258">
        <f>SUM(I5:I9)</f>
        <v>2000</v>
      </c>
      <c r="J10" s="258">
        <f>SUM(J5:J9)</f>
        <v>600</v>
      </c>
      <c r="K10" s="258">
        <f>SUM(K5:K9)</f>
        <v>1000</v>
      </c>
      <c r="L10" s="258">
        <f>SUM(L5:L9)</f>
        <v>400</v>
      </c>
      <c r="M10" s="259">
        <f>SUM(M5:M9)</f>
        <v>4000</v>
      </c>
    </row>
    <row r="11" spans="1:13" ht="19.5" x14ac:dyDescent="0.45">
      <c r="A11" s="28" t="s">
        <v>414</v>
      </c>
      <c r="B11" s="26"/>
      <c r="C11" s="27"/>
      <c r="D11" s="27"/>
      <c r="E11" s="27"/>
      <c r="F11" s="27"/>
      <c r="G11" s="27"/>
      <c r="H11" s="27"/>
      <c r="I11" s="27"/>
      <c r="J11" s="27"/>
      <c r="K11" s="27"/>
      <c r="L11" s="27"/>
      <c r="M11" s="27"/>
    </row>
    <row r="12" spans="1:13" ht="19.5" x14ac:dyDescent="0.3">
      <c r="A12" s="28" t="s">
        <v>143</v>
      </c>
      <c r="B12" s="28"/>
      <c r="C12" s="28"/>
      <c r="D12" s="28"/>
      <c r="E12" s="28"/>
      <c r="F12" s="28"/>
      <c r="G12" s="28"/>
      <c r="H12" s="28"/>
      <c r="I12" s="28"/>
      <c r="J12" s="28"/>
      <c r="K12" s="28"/>
      <c r="L12" s="28"/>
      <c r="M12" s="28"/>
    </row>
    <row r="13" spans="1:13" ht="19.5" x14ac:dyDescent="0.3">
      <c r="A13" s="28" t="s">
        <v>415</v>
      </c>
      <c r="B13" s="70"/>
      <c r="C13" s="70"/>
      <c r="D13" s="70"/>
      <c r="E13" s="70"/>
      <c r="F13" s="70"/>
      <c r="G13" s="70"/>
      <c r="H13" s="70"/>
      <c r="I13" s="70"/>
      <c r="J13" s="70"/>
      <c r="K13" s="70"/>
      <c r="L13" s="70"/>
      <c r="M13" s="70"/>
    </row>
    <row r="14" spans="1:13" ht="19.5" x14ac:dyDescent="0.3">
      <c r="A14" s="28" t="s">
        <v>144</v>
      </c>
      <c r="B14" s="70"/>
      <c r="C14" s="70"/>
      <c r="D14" s="70"/>
      <c r="E14" s="70"/>
      <c r="F14" s="70"/>
      <c r="G14" s="70"/>
      <c r="H14" s="70"/>
      <c r="I14" s="70"/>
      <c r="J14" s="70"/>
      <c r="K14" s="70"/>
      <c r="L14" s="70"/>
      <c r="M14" s="70"/>
    </row>
    <row r="15" spans="1:13" ht="19.5" x14ac:dyDescent="0.3">
      <c r="A15" s="28" t="s">
        <v>145</v>
      </c>
      <c r="B15" s="70"/>
      <c r="C15" s="70"/>
      <c r="D15" s="70"/>
      <c r="E15" s="70"/>
      <c r="F15" s="70"/>
      <c r="G15" s="70"/>
      <c r="H15" s="70"/>
      <c r="I15" s="70"/>
      <c r="J15" s="70"/>
      <c r="K15" s="70"/>
      <c r="L15" s="70"/>
      <c r="M15" s="70"/>
    </row>
    <row r="16" spans="1:13" ht="19.5" x14ac:dyDescent="0.3">
      <c r="A16" s="28" t="s">
        <v>187</v>
      </c>
      <c r="B16" s="28"/>
      <c r="C16" s="28"/>
      <c r="D16" s="28"/>
      <c r="E16" s="28"/>
      <c r="F16" s="28"/>
      <c r="G16" s="28"/>
      <c r="H16" s="28"/>
      <c r="I16" s="28"/>
      <c r="J16" s="28"/>
      <c r="K16" s="28"/>
      <c r="L16" s="28"/>
      <c r="M16" s="28"/>
    </row>
    <row r="17" spans="1:13" ht="47.5" customHeight="1" x14ac:dyDescent="0.3">
      <c r="A17" s="452" t="s">
        <v>501</v>
      </c>
      <c r="B17" s="453"/>
      <c r="C17" s="453"/>
      <c r="D17" s="453"/>
      <c r="E17" s="453"/>
      <c r="F17" s="453"/>
      <c r="G17" s="453"/>
      <c r="H17" s="453"/>
      <c r="I17" s="453"/>
      <c r="J17" s="453"/>
      <c r="K17" s="453"/>
      <c r="L17" s="453"/>
      <c r="M17" s="453"/>
    </row>
    <row r="18" spans="1:13" ht="19.5" x14ac:dyDescent="0.3">
      <c r="A18" s="28" t="s">
        <v>416</v>
      </c>
    </row>
    <row r="19" spans="1:13" ht="19.5" x14ac:dyDescent="0.3">
      <c r="A19" s="28" t="s">
        <v>417</v>
      </c>
      <c r="C19" s="30"/>
      <c r="D19" s="30"/>
      <c r="E19" s="30"/>
    </row>
    <row r="20" spans="1:13" ht="19.5" x14ac:dyDescent="0.3">
      <c r="A20" s="28" t="s">
        <v>418</v>
      </c>
      <c r="C20" s="30"/>
      <c r="D20" s="30"/>
      <c r="E20" s="30"/>
    </row>
    <row r="21" spans="1:13" x14ac:dyDescent="0.3">
      <c r="C21" s="30"/>
      <c r="D21" s="30"/>
      <c r="E21" s="30"/>
    </row>
    <row r="22" spans="1:13" x14ac:dyDescent="0.3">
      <c r="C22" s="30"/>
      <c r="D22" s="30"/>
      <c r="E22" s="30"/>
    </row>
    <row r="23" spans="1:13" x14ac:dyDescent="0.3">
      <c r="C23" s="30"/>
      <c r="D23" s="30"/>
      <c r="E23" s="30"/>
    </row>
    <row r="24" spans="1:13" x14ac:dyDescent="0.3">
      <c r="C24" s="30"/>
      <c r="D24" s="30"/>
      <c r="E24" s="30"/>
    </row>
    <row r="25" spans="1:13" x14ac:dyDescent="0.3">
      <c r="C25" s="30"/>
      <c r="D25" s="30"/>
      <c r="E25" s="30"/>
    </row>
    <row r="26" spans="1:13" x14ac:dyDescent="0.3">
      <c r="C26" s="30"/>
      <c r="D26" s="30"/>
      <c r="E26" s="30"/>
    </row>
    <row r="27" spans="1:13" x14ac:dyDescent="0.3">
      <c r="C27" s="30"/>
      <c r="D27" s="30"/>
      <c r="E27" s="30"/>
    </row>
    <row r="28" spans="1:13" x14ac:dyDescent="0.3">
      <c r="C28" s="30"/>
      <c r="D28" s="30"/>
      <c r="E28" s="30"/>
    </row>
    <row r="29" spans="1:13" x14ac:dyDescent="0.3">
      <c r="C29" s="30"/>
      <c r="D29" s="30"/>
      <c r="E29" s="30"/>
    </row>
    <row r="30" spans="1:13" x14ac:dyDescent="0.3">
      <c r="C30" s="30"/>
      <c r="D30" s="30"/>
      <c r="E30" s="30"/>
    </row>
    <row r="31" spans="1:13" x14ac:dyDescent="0.3">
      <c r="C31" s="30"/>
      <c r="D31" s="30"/>
      <c r="E31" s="30"/>
    </row>
    <row r="32" spans="1:13" x14ac:dyDescent="0.3">
      <c r="C32" s="30"/>
      <c r="D32" s="30"/>
      <c r="E32" s="30"/>
    </row>
    <row r="33" spans="3:5" x14ac:dyDescent="0.3">
      <c r="C33" s="30"/>
      <c r="D33" s="30"/>
      <c r="E33" s="30"/>
    </row>
    <row r="34" spans="3:5" x14ac:dyDescent="0.3">
      <c r="C34" s="30"/>
      <c r="D34" s="30"/>
      <c r="E34" s="30"/>
    </row>
    <row r="35" spans="3:5" x14ac:dyDescent="0.3">
      <c r="C35" s="30"/>
      <c r="D35" s="30"/>
      <c r="E35" s="30"/>
    </row>
    <row r="36" spans="3:5" x14ac:dyDescent="0.3">
      <c r="C36" s="30"/>
      <c r="D36" s="30"/>
      <c r="E36" s="30"/>
    </row>
    <row r="37" spans="3:5" x14ac:dyDescent="0.3">
      <c r="C37" s="30"/>
      <c r="D37" s="30"/>
      <c r="E37" s="30"/>
    </row>
  </sheetData>
  <mergeCells count="4">
    <mergeCell ref="A1:M1"/>
    <mergeCell ref="A2:M2"/>
    <mergeCell ref="A10:H10"/>
    <mergeCell ref="A17:M17"/>
  </mergeCells>
  <phoneticPr fontId="2" type="noConversion"/>
  <printOptions horizontalCentered="1"/>
  <pageMargins left="0.35433070866141736" right="0.35433070866141736" top="0.55118110236220474" bottom="0.62992125984251968" header="0.51181102362204722" footer="0.51181102362204722"/>
  <pageSetup paperSize="9" scale="76" fitToHeight="0" orientation="landscape" horizontalDpi="4294967292" r:id="rId1"/>
  <headerFooter alignWithMargins="0"/>
  <rowBreaks count="6" manualBreakCount="6">
    <brk id="41" max="65535" man="1"/>
    <brk id="58" max="65535" man="1"/>
    <brk id="70" max="65535" man="1"/>
    <brk id="84" max="65535" man="1"/>
    <brk id="98" max="65535" man="1"/>
    <brk id="111"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
  <sheetViews>
    <sheetView topLeftCell="A2" zoomScale="75" zoomScaleNormal="75" zoomScaleSheetLayoutView="100" workbookViewId="0">
      <selection activeCell="A14" sqref="A14:H14"/>
    </sheetView>
  </sheetViews>
  <sheetFormatPr defaultColWidth="9.90625" defaultRowHeight="15.5" x14ac:dyDescent="0.35"/>
  <cols>
    <col min="1" max="1" width="14.90625" style="32" customWidth="1"/>
    <col min="2" max="2" width="13.90625" style="32" customWidth="1"/>
    <col min="3" max="3" width="20.90625" style="32" customWidth="1"/>
    <col min="4" max="4" width="19.90625" style="32" customWidth="1"/>
    <col min="5" max="5" width="17.453125" style="32" customWidth="1"/>
    <col min="6" max="6" width="23" style="32" customWidth="1"/>
    <col min="7" max="7" width="15.6328125" style="32" customWidth="1"/>
    <col min="8" max="8" width="19.90625" style="32" customWidth="1"/>
    <col min="9" max="10" width="9.90625" style="32"/>
    <col min="11" max="11" width="9.6328125" style="32" customWidth="1"/>
    <col min="12" max="256" width="9.90625" style="32"/>
    <col min="257" max="257" width="24" style="32" customWidth="1"/>
    <col min="258" max="258" width="17.453125" style="32" customWidth="1"/>
    <col min="259" max="259" width="20.453125" style="32" customWidth="1"/>
    <col min="260" max="260" width="20.90625" style="32" customWidth="1"/>
    <col min="261" max="261" width="20.453125" style="32" customWidth="1"/>
    <col min="262" max="262" width="15.6328125" style="32" customWidth="1"/>
    <col min="263" max="263" width="18.36328125" style="32" customWidth="1"/>
    <col min="264" max="266" width="9.90625" style="32"/>
    <col min="267" max="267" width="9.6328125" style="32" customWidth="1"/>
    <col min="268" max="512" width="9.90625" style="32"/>
    <col min="513" max="513" width="24" style="32" customWidth="1"/>
    <col min="514" max="514" width="17.453125" style="32" customWidth="1"/>
    <col min="515" max="515" width="20.453125" style="32" customWidth="1"/>
    <col min="516" max="516" width="20.90625" style="32" customWidth="1"/>
    <col min="517" max="517" width="20.453125" style="32" customWidth="1"/>
    <col min="518" max="518" width="15.6328125" style="32" customWidth="1"/>
    <col min="519" max="519" width="18.36328125" style="32" customWidth="1"/>
    <col min="520" max="522" width="9.90625" style="32"/>
    <col min="523" max="523" width="9.6328125" style="32" customWidth="1"/>
    <col min="524" max="768" width="9.90625" style="32"/>
    <col min="769" max="769" width="24" style="32" customWidth="1"/>
    <col min="770" max="770" width="17.453125" style="32" customWidth="1"/>
    <col min="771" max="771" width="20.453125" style="32" customWidth="1"/>
    <col min="772" max="772" width="20.90625" style="32" customWidth="1"/>
    <col min="773" max="773" width="20.453125" style="32" customWidth="1"/>
    <col min="774" max="774" width="15.6328125" style="32" customWidth="1"/>
    <col min="775" max="775" width="18.36328125" style="32" customWidth="1"/>
    <col min="776" max="778" width="9.90625" style="32"/>
    <col min="779" max="779" width="9.6328125" style="32" customWidth="1"/>
    <col min="780" max="1024" width="9.90625" style="32"/>
    <col min="1025" max="1025" width="24" style="32" customWidth="1"/>
    <col min="1026" max="1026" width="17.453125" style="32" customWidth="1"/>
    <col min="1027" max="1027" width="20.453125" style="32" customWidth="1"/>
    <col min="1028" max="1028" width="20.90625" style="32" customWidth="1"/>
    <col min="1029" max="1029" width="20.453125" style="32" customWidth="1"/>
    <col min="1030" max="1030" width="15.6328125" style="32" customWidth="1"/>
    <col min="1031" max="1031" width="18.36328125" style="32" customWidth="1"/>
    <col min="1032" max="1034" width="9.90625" style="32"/>
    <col min="1035" max="1035" width="9.6328125" style="32" customWidth="1"/>
    <col min="1036" max="1280" width="9.90625" style="32"/>
    <col min="1281" max="1281" width="24" style="32" customWidth="1"/>
    <col min="1282" max="1282" width="17.453125" style="32" customWidth="1"/>
    <col min="1283" max="1283" width="20.453125" style="32" customWidth="1"/>
    <col min="1284" max="1284" width="20.90625" style="32" customWidth="1"/>
    <col min="1285" max="1285" width="20.453125" style="32" customWidth="1"/>
    <col min="1286" max="1286" width="15.6328125" style="32" customWidth="1"/>
    <col min="1287" max="1287" width="18.36328125" style="32" customWidth="1"/>
    <col min="1288" max="1290" width="9.90625" style="32"/>
    <col min="1291" max="1291" width="9.6328125" style="32" customWidth="1"/>
    <col min="1292" max="1536" width="9.90625" style="32"/>
    <col min="1537" max="1537" width="24" style="32" customWidth="1"/>
    <col min="1538" max="1538" width="17.453125" style="32" customWidth="1"/>
    <col min="1539" max="1539" width="20.453125" style="32" customWidth="1"/>
    <col min="1540" max="1540" width="20.90625" style="32" customWidth="1"/>
    <col min="1541" max="1541" width="20.453125" style="32" customWidth="1"/>
    <col min="1542" max="1542" width="15.6328125" style="32" customWidth="1"/>
    <col min="1543" max="1543" width="18.36328125" style="32" customWidth="1"/>
    <col min="1544" max="1546" width="9.90625" style="32"/>
    <col min="1547" max="1547" width="9.6328125" style="32" customWidth="1"/>
    <col min="1548" max="1792" width="9.90625" style="32"/>
    <col min="1793" max="1793" width="24" style="32" customWidth="1"/>
    <col min="1794" max="1794" width="17.453125" style="32" customWidth="1"/>
    <col min="1795" max="1795" width="20.453125" style="32" customWidth="1"/>
    <col min="1796" max="1796" width="20.90625" style="32" customWidth="1"/>
    <col min="1797" max="1797" width="20.453125" style="32" customWidth="1"/>
    <col min="1798" max="1798" width="15.6328125" style="32" customWidth="1"/>
    <col min="1799" max="1799" width="18.36328125" style="32" customWidth="1"/>
    <col min="1800" max="1802" width="9.90625" style="32"/>
    <col min="1803" max="1803" width="9.6328125" style="32" customWidth="1"/>
    <col min="1804" max="2048" width="9.90625" style="32"/>
    <col min="2049" max="2049" width="24" style="32" customWidth="1"/>
    <col min="2050" max="2050" width="17.453125" style="32" customWidth="1"/>
    <col min="2051" max="2051" width="20.453125" style="32" customWidth="1"/>
    <col min="2052" max="2052" width="20.90625" style="32" customWidth="1"/>
    <col min="2053" max="2053" width="20.453125" style="32" customWidth="1"/>
    <col min="2054" max="2054" width="15.6328125" style="32" customWidth="1"/>
    <col min="2055" max="2055" width="18.36328125" style="32" customWidth="1"/>
    <col min="2056" max="2058" width="9.90625" style="32"/>
    <col min="2059" max="2059" width="9.6328125" style="32" customWidth="1"/>
    <col min="2060" max="2304" width="9.90625" style="32"/>
    <col min="2305" max="2305" width="24" style="32" customWidth="1"/>
    <col min="2306" max="2306" width="17.453125" style="32" customWidth="1"/>
    <col min="2307" max="2307" width="20.453125" style="32" customWidth="1"/>
    <col min="2308" max="2308" width="20.90625" style="32" customWidth="1"/>
    <col min="2309" max="2309" width="20.453125" style="32" customWidth="1"/>
    <col min="2310" max="2310" width="15.6328125" style="32" customWidth="1"/>
    <col min="2311" max="2311" width="18.36328125" style="32" customWidth="1"/>
    <col min="2312" max="2314" width="9.90625" style="32"/>
    <col min="2315" max="2315" width="9.6328125" style="32" customWidth="1"/>
    <col min="2316" max="2560" width="9.90625" style="32"/>
    <col min="2561" max="2561" width="24" style="32" customWidth="1"/>
    <col min="2562" max="2562" width="17.453125" style="32" customWidth="1"/>
    <col min="2563" max="2563" width="20.453125" style="32" customWidth="1"/>
    <col min="2564" max="2564" width="20.90625" style="32" customWidth="1"/>
    <col min="2565" max="2565" width="20.453125" style="32" customWidth="1"/>
    <col min="2566" max="2566" width="15.6328125" style="32" customWidth="1"/>
    <col min="2567" max="2567" width="18.36328125" style="32" customWidth="1"/>
    <col min="2568" max="2570" width="9.90625" style="32"/>
    <col min="2571" max="2571" width="9.6328125" style="32" customWidth="1"/>
    <col min="2572" max="2816" width="9.90625" style="32"/>
    <col min="2817" max="2817" width="24" style="32" customWidth="1"/>
    <col min="2818" max="2818" width="17.453125" style="32" customWidth="1"/>
    <col min="2819" max="2819" width="20.453125" style="32" customWidth="1"/>
    <col min="2820" max="2820" width="20.90625" style="32" customWidth="1"/>
    <col min="2821" max="2821" width="20.453125" style="32" customWidth="1"/>
    <col min="2822" max="2822" width="15.6328125" style="32" customWidth="1"/>
    <col min="2823" max="2823" width="18.36328125" style="32" customWidth="1"/>
    <col min="2824" max="2826" width="9.90625" style="32"/>
    <col min="2827" max="2827" width="9.6328125" style="32" customWidth="1"/>
    <col min="2828" max="3072" width="9.90625" style="32"/>
    <col min="3073" max="3073" width="24" style="32" customWidth="1"/>
    <col min="3074" max="3074" width="17.453125" style="32" customWidth="1"/>
    <col min="3075" max="3075" width="20.453125" style="32" customWidth="1"/>
    <col min="3076" max="3076" width="20.90625" style="32" customWidth="1"/>
    <col min="3077" max="3077" width="20.453125" style="32" customWidth="1"/>
    <col min="3078" max="3078" width="15.6328125" style="32" customWidth="1"/>
    <col min="3079" max="3079" width="18.36328125" style="32" customWidth="1"/>
    <col min="3080" max="3082" width="9.90625" style="32"/>
    <col min="3083" max="3083" width="9.6328125" style="32" customWidth="1"/>
    <col min="3084" max="3328" width="9.90625" style="32"/>
    <col min="3329" max="3329" width="24" style="32" customWidth="1"/>
    <col min="3330" max="3330" width="17.453125" style="32" customWidth="1"/>
    <col min="3331" max="3331" width="20.453125" style="32" customWidth="1"/>
    <col min="3332" max="3332" width="20.90625" style="32" customWidth="1"/>
    <col min="3333" max="3333" width="20.453125" style="32" customWidth="1"/>
    <col min="3334" max="3334" width="15.6328125" style="32" customWidth="1"/>
    <col min="3335" max="3335" width="18.36328125" style="32" customWidth="1"/>
    <col min="3336" max="3338" width="9.90625" style="32"/>
    <col min="3339" max="3339" width="9.6328125" style="32" customWidth="1"/>
    <col min="3340" max="3584" width="9.90625" style="32"/>
    <col min="3585" max="3585" width="24" style="32" customWidth="1"/>
    <col min="3586" max="3586" width="17.453125" style="32" customWidth="1"/>
    <col min="3587" max="3587" width="20.453125" style="32" customWidth="1"/>
    <col min="3588" max="3588" width="20.90625" style="32" customWidth="1"/>
    <col min="3589" max="3589" width="20.453125" style="32" customWidth="1"/>
    <col min="3590" max="3590" width="15.6328125" style="32" customWidth="1"/>
    <col min="3591" max="3591" width="18.36328125" style="32" customWidth="1"/>
    <col min="3592" max="3594" width="9.90625" style="32"/>
    <col min="3595" max="3595" width="9.6328125" style="32" customWidth="1"/>
    <col min="3596" max="3840" width="9.90625" style="32"/>
    <col min="3841" max="3841" width="24" style="32" customWidth="1"/>
    <col min="3842" max="3842" width="17.453125" style="32" customWidth="1"/>
    <col min="3843" max="3843" width="20.453125" style="32" customWidth="1"/>
    <col min="3844" max="3844" width="20.90625" style="32" customWidth="1"/>
    <col min="3845" max="3845" width="20.453125" style="32" customWidth="1"/>
    <col min="3846" max="3846" width="15.6328125" style="32" customWidth="1"/>
    <col min="3847" max="3847" width="18.36328125" style="32" customWidth="1"/>
    <col min="3848" max="3850" width="9.90625" style="32"/>
    <col min="3851" max="3851" width="9.6328125" style="32" customWidth="1"/>
    <col min="3852" max="4096" width="9.90625" style="32"/>
    <col min="4097" max="4097" width="24" style="32" customWidth="1"/>
    <col min="4098" max="4098" width="17.453125" style="32" customWidth="1"/>
    <col min="4099" max="4099" width="20.453125" style="32" customWidth="1"/>
    <col min="4100" max="4100" width="20.90625" style="32" customWidth="1"/>
    <col min="4101" max="4101" width="20.453125" style="32" customWidth="1"/>
    <col min="4102" max="4102" width="15.6328125" style="32" customWidth="1"/>
    <col min="4103" max="4103" width="18.36328125" style="32" customWidth="1"/>
    <col min="4104" max="4106" width="9.90625" style="32"/>
    <col min="4107" max="4107" width="9.6328125" style="32" customWidth="1"/>
    <col min="4108" max="4352" width="9.90625" style="32"/>
    <col min="4353" max="4353" width="24" style="32" customWidth="1"/>
    <col min="4354" max="4354" width="17.453125" style="32" customWidth="1"/>
    <col min="4355" max="4355" width="20.453125" style="32" customWidth="1"/>
    <col min="4356" max="4356" width="20.90625" style="32" customWidth="1"/>
    <col min="4357" max="4357" width="20.453125" style="32" customWidth="1"/>
    <col min="4358" max="4358" width="15.6328125" style="32" customWidth="1"/>
    <col min="4359" max="4359" width="18.36328125" style="32" customWidth="1"/>
    <col min="4360" max="4362" width="9.90625" style="32"/>
    <col min="4363" max="4363" width="9.6328125" style="32" customWidth="1"/>
    <col min="4364" max="4608" width="9.90625" style="32"/>
    <col min="4609" max="4609" width="24" style="32" customWidth="1"/>
    <col min="4610" max="4610" width="17.453125" style="32" customWidth="1"/>
    <col min="4611" max="4611" width="20.453125" style="32" customWidth="1"/>
    <col min="4612" max="4612" width="20.90625" style="32" customWidth="1"/>
    <col min="4613" max="4613" width="20.453125" style="32" customWidth="1"/>
    <col min="4614" max="4614" width="15.6328125" style="32" customWidth="1"/>
    <col min="4615" max="4615" width="18.36328125" style="32" customWidth="1"/>
    <col min="4616" max="4618" width="9.90625" style="32"/>
    <col min="4619" max="4619" width="9.6328125" style="32" customWidth="1"/>
    <col min="4620" max="4864" width="9.90625" style="32"/>
    <col min="4865" max="4865" width="24" style="32" customWidth="1"/>
    <col min="4866" max="4866" width="17.453125" style="32" customWidth="1"/>
    <col min="4867" max="4867" width="20.453125" style="32" customWidth="1"/>
    <col min="4868" max="4868" width="20.90625" style="32" customWidth="1"/>
    <col min="4869" max="4869" width="20.453125" style="32" customWidth="1"/>
    <col min="4870" max="4870" width="15.6328125" style="32" customWidth="1"/>
    <col min="4871" max="4871" width="18.36328125" style="32" customWidth="1"/>
    <col min="4872" max="4874" width="9.90625" style="32"/>
    <col min="4875" max="4875" width="9.6328125" style="32" customWidth="1"/>
    <col min="4876" max="5120" width="9.90625" style="32"/>
    <col min="5121" max="5121" width="24" style="32" customWidth="1"/>
    <col min="5122" max="5122" width="17.453125" style="32" customWidth="1"/>
    <col min="5123" max="5123" width="20.453125" style="32" customWidth="1"/>
    <col min="5124" max="5124" width="20.90625" style="32" customWidth="1"/>
    <col min="5125" max="5125" width="20.453125" style="32" customWidth="1"/>
    <col min="5126" max="5126" width="15.6328125" style="32" customWidth="1"/>
    <col min="5127" max="5127" width="18.36328125" style="32" customWidth="1"/>
    <col min="5128" max="5130" width="9.90625" style="32"/>
    <col min="5131" max="5131" width="9.6328125" style="32" customWidth="1"/>
    <col min="5132" max="5376" width="9.90625" style="32"/>
    <col min="5377" max="5377" width="24" style="32" customWidth="1"/>
    <col min="5378" max="5378" width="17.453125" style="32" customWidth="1"/>
    <col min="5379" max="5379" width="20.453125" style="32" customWidth="1"/>
    <col min="5380" max="5380" width="20.90625" style="32" customWidth="1"/>
    <col min="5381" max="5381" width="20.453125" style="32" customWidth="1"/>
    <col min="5382" max="5382" width="15.6328125" style="32" customWidth="1"/>
    <col min="5383" max="5383" width="18.36328125" style="32" customWidth="1"/>
    <col min="5384" max="5386" width="9.90625" style="32"/>
    <col min="5387" max="5387" width="9.6328125" style="32" customWidth="1"/>
    <col min="5388" max="5632" width="9.90625" style="32"/>
    <col min="5633" max="5633" width="24" style="32" customWidth="1"/>
    <col min="5634" max="5634" width="17.453125" style="32" customWidth="1"/>
    <col min="5635" max="5635" width="20.453125" style="32" customWidth="1"/>
    <col min="5636" max="5636" width="20.90625" style="32" customWidth="1"/>
    <col min="5637" max="5637" width="20.453125" style="32" customWidth="1"/>
    <col min="5638" max="5638" width="15.6328125" style="32" customWidth="1"/>
    <col min="5639" max="5639" width="18.36328125" style="32" customWidth="1"/>
    <col min="5640" max="5642" width="9.90625" style="32"/>
    <col min="5643" max="5643" width="9.6328125" style="32" customWidth="1"/>
    <col min="5644" max="5888" width="9.90625" style="32"/>
    <col min="5889" max="5889" width="24" style="32" customWidth="1"/>
    <col min="5890" max="5890" width="17.453125" style="32" customWidth="1"/>
    <col min="5891" max="5891" width="20.453125" style="32" customWidth="1"/>
    <col min="5892" max="5892" width="20.90625" style="32" customWidth="1"/>
    <col min="5893" max="5893" width="20.453125" style="32" customWidth="1"/>
    <col min="5894" max="5894" width="15.6328125" style="32" customWidth="1"/>
    <col min="5895" max="5895" width="18.36328125" style="32" customWidth="1"/>
    <col min="5896" max="5898" width="9.90625" style="32"/>
    <col min="5899" max="5899" width="9.6328125" style="32" customWidth="1"/>
    <col min="5900" max="6144" width="9.90625" style="32"/>
    <col min="6145" max="6145" width="24" style="32" customWidth="1"/>
    <col min="6146" max="6146" width="17.453125" style="32" customWidth="1"/>
    <col min="6147" max="6147" width="20.453125" style="32" customWidth="1"/>
    <col min="6148" max="6148" width="20.90625" style="32" customWidth="1"/>
    <col min="6149" max="6149" width="20.453125" style="32" customWidth="1"/>
    <col min="6150" max="6150" width="15.6328125" style="32" customWidth="1"/>
    <col min="6151" max="6151" width="18.36328125" style="32" customWidth="1"/>
    <col min="6152" max="6154" width="9.90625" style="32"/>
    <col min="6155" max="6155" width="9.6328125" style="32" customWidth="1"/>
    <col min="6156" max="6400" width="9.90625" style="32"/>
    <col min="6401" max="6401" width="24" style="32" customWidth="1"/>
    <col min="6402" max="6402" width="17.453125" style="32" customWidth="1"/>
    <col min="6403" max="6403" width="20.453125" style="32" customWidth="1"/>
    <col min="6404" max="6404" width="20.90625" style="32" customWidth="1"/>
    <col min="6405" max="6405" width="20.453125" style="32" customWidth="1"/>
    <col min="6406" max="6406" width="15.6328125" style="32" customWidth="1"/>
    <col min="6407" max="6407" width="18.36328125" style="32" customWidth="1"/>
    <col min="6408" max="6410" width="9.90625" style="32"/>
    <col min="6411" max="6411" width="9.6328125" style="32" customWidth="1"/>
    <col min="6412" max="6656" width="9.90625" style="32"/>
    <col min="6657" max="6657" width="24" style="32" customWidth="1"/>
    <col min="6658" max="6658" width="17.453125" style="32" customWidth="1"/>
    <col min="6659" max="6659" width="20.453125" style="32" customWidth="1"/>
    <col min="6660" max="6660" width="20.90625" style="32" customWidth="1"/>
    <col min="6661" max="6661" width="20.453125" style="32" customWidth="1"/>
    <col min="6662" max="6662" width="15.6328125" style="32" customWidth="1"/>
    <col min="6663" max="6663" width="18.36328125" style="32" customWidth="1"/>
    <col min="6664" max="6666" width="9.90625" style="32"/>
    <col min="6667" max="6667" width="9.6328125" style="32" customWidth="1"/>
    <col min="6668" max="6912" width="9.90625" style="32"/>
    <col min="6913" max="6913" width="24" style="32" customWidth="1"/>
    <col min="6914" max="6914" width="17.453125" style="32" customWidth="1"/>
    <col min="6915" max="6915" width="20.453125" style="32" customWidth="1"/>
    <col min="6916" max="6916" width="20.90625" style="32" customWidth="1"/>
    <col min="6917" max="6917" width="20.453125" style="32" customWidth="1"/>
    <col min="6918" max="6918" width="15.6328125" style="32" customWidth="1"/>
    <col min="6919" max="6919" width="18.36328125" style="32" customWidth="1"/>
    <col min="6920" max="6922" width="9.90625" style="32"/>
    <col min="6923" max="6923" width="9.6328125" style="32" customWidth="1"/>
    <col min="6924" max="7168" width="9.90625" style="32"/>
    <col min="7169" max="7169" width="24" style="32" customWidth="1"/>
    <col min="7170" max="7170" width="17.453125" style="32" customWidth="1"/>
    <col min="7171" max="7171" width="20.453125" style="32" customWidth="1"/>
    <col min="7172" max="7172" width="20.90625" style="32" customWidth="1"/>
    <col min="7173" max="7173" width="20.453125" style="32" customWidth="1"/>
    <col min="7174" max="7174" width="15.6328125" style="32" customWidth="1"/>
    <col min="7175" max="7175" width="18.36328125" style="32" customWidth="1"/>
    <col min="7176" max="7178" width="9.90625" style="32"/>
    <col min="7179" max="7179" width="9.6328125" style="32" customWidth="1"/>
    <col min="7180" max="7424" width="9.90625" style="32"/>
    <col min="7425" max="7425" width="24" style="32" customWidth="1"/>
    <col min="7426" max="7426" width="17.453125" style="32" customWidth="1"/>
    <col min="7427" max="7427" width="20.453125" style="32" customWidth="1"/>
    <col min="7428" max="7428" width="20.90625" style="32" customWidth="1"/>
    <col min="7429" max="7429" width="20.453125" style="32" customWidth="1"/>
    <col min="7430" max="7430" width="15.6328125" style="32" customWidth="1"/>
    <col min="7431" max="7431" width="18.36328125" style="32" customWidth="1"/>
    <col min="7432" max="7434" width="9.90625" style="32"/>
    <col min="7435" max="7435" width="9.6328125" style="32" customWidth="1"/>
    <col min="7436" max="7680" width="9.90625" style="32"/>
    <col min="7681" max="7681" width="24" style="32" customWidth="1"/>
    <col min="7682" max="7682" width="17.453125" style="32" customWidth="1"/>
    <col min="7683" max="7683" width="20.453125" style="32" customWidth="1"/>
    <col min="7684" max="7684" width="20.90625" style="32" customWidth="1"/>
    <col min="7685" max="7685" width="20.453125" style="32" customWidth="1"/>
    <col min="7686" max="7686" width="15.6328125" style="32" customWidth="1"/>
    <col min="7687" max="7687" width="18.36328125" style="32" customWidth="1"/>
    <col min="7688" max="7690" width="9.90625" style="32"/>
    <col min="7691" max="7691" width="9.6328125" style="32" customWidth="1"/>
    <col min="7692" max="7936" width="9.90625" style="32"/>
    <col min="7937" max="7937" width="24" style="32" customWidth="1"/>
    <col min="7938" max="7938" width="17.453125" style="32" customWidth="1"/>
    <col min="7939" max="7939" width="20.453125" style="32" customWidth="1"/>
    <col min="7940" max="7940" width="20.90625" style="32" customWidth="1"/>
    <col min="7941" max="7941" width="20.453125" style="32" customWidth="1"/>
    <col min="7942" max="7942" width="15.6328125" style="32" customWidth="1"/>
    <col min="7943" max="7943" width="18.36328125" style="32" customWidth="1"/>
    <col min="7944" max="7946" width="9.90625" style="32"/>
    <col min="7947" max="7947" width="9.6328125" style="32" customWidth="1"/>
    <col min="7948" max="8192" width="9.90625" style="32"/>
    <col min="8193" max="8193" width="24" style="32" customWidth="1"/>
    <col min="8194" max="8194" width="17.453125" style="32" customWidth="1"/>
    <col min="8195" max="8195" width="20.453125" style="32" customWidth="1"/>
    <col min="8196" max="8196" width="20.90625" style="32" customWidth="1"/>
    <col min="8197" max="8197" width="20.453125" style="32" customWidth="1"/>
    <col min="8198" max="8198" width="15.6328125" style="32" customWidth="1"/>
    <col min="8199" max="8199" width="18.36328125" style="32" customWidth="1"/>
    <col min="8200" max="8202" width="9.90625" style="32"/>
    <col min="8203" max="8203" width="9.6328125" style="32" customWidth="1"/>
    <col min="8204" max="8448" width="9.90625" style="32"/>
    <col min="8449" max="8449" width="24" style="32" customWidth="1"/>
    <col min="8450" max="8450" width="17.453125" style="32" customWidth="1"/>
    <col min="8451" max="8451" width="20.453125" style="32" customWidth="1"/>
    <col min="8452" max="8452" width="20.90625" style="32" customWidth="1"/>
    <col min="8453" max="8453" width="20.453125" style="32" customWidth="1"/>
    <col min="8454" max="8454" width="15.6328125" style="32" customWidth="1"/>
    <col min="8455" max="8455" width="18.36328125" style="32" customWidth="1"/>
    <col min="8456" max="8458" width="9.90625" style="32"/>
    <col min="8459" max="8459" width="9.6328125" style="32" customWidth="1"/>
    <col min="8460" max="8704" width="9.90625" style="32"/>
    <col min="8705" max="8705" width="24" style="32" customWidth="1"/>
    <col min="8706" max="8706" width="17.453125" style="32" customWidth="1"/>
    <col min="8707" max="8707" width="20.453125" style="32" customWidth="1"/>
    <col min="8708" max="8708" width="20.90625" style="32" customWidth="1"/>
    <col min="8709" max="8709" width="20.453125" style="32" customWidth="1"/>
    <col min="8710" max="8710" width="15.6328125" style="32" customWidth="1"/>
    <col min="8711" max="8711" width="18.36328125" style="32" customWidth="1"/>
    <col min="8712" max="8714" width="9.90625" style="32"/>
    <col min="8715" max="8715" width="9.6328125" style="32" customWidth="1"/>
    <col min="8716" max="8960" width="9.90625" style="32"/>
    <col min="8961" max="8961" width="24" style="32" customWidth="1"/>
    <col min="8962" max="8962" width="17.453125" style="32" customWidth="1"/>
    <col min="8963" max="8963" width="20.453125" style="32" customWidth="1"/>
    <col min="8964" max="8964" width="20.90625" style="32" customWidth="1"/>
    <col min="8965" max="8965" width="20.453125" style="32" customWidth="1"/>
    <col min="8966" max="8966" width="15.6328125" style="32" customWidth="1"/>
    <col min="8967" max="8967" width="18.36328125" style="32" customWidth="1"/>
    <col min="8968" max="8970" width="9.90625" style="32"/>
    <col min="8971" max="8971" width="9.6328125" style="32" customWidth="1"/>
    <col min="8972" max="9216" width="9.90625" style="32"/>
    <col min="9217" max="9217" width="24" style="32" customWidth="1"/>
    <col min="9218" max="9218" width="17.453125" style="32" customWidth="1"/>
    <col min="9219" max="9219" width="20.453125" style="32" customWidth="1"/>
    <col min="9220" max="9220" width="20.90625" style="32" customWidth="1"/>
    <col min="9221" max="9221" width="20.453125" style="32" customWidth="1"/>
    <col min="9222" max="9222" width="15.6328125" style="32" customWidth="1"/>
    <col min="9223" max="9223" width="18.36328125" style="32" customWidth="1"/>
    <col min="9224" max="9226" width="9.90625" style="32"/>
    <col min="9227" max="9227" width="9.6328125" style="32" customWidth="1"/>
    <col min="9228" max="9472" width="9.90625" style="32"/>
    <col min="9473" max="9473" width="24" style="32" customWidth="1"/>
    <col min="9474" max="9474" width="17.453125" style="32" customWidth="1"/>
    <col min="9475" max="9475" width="20.453125" style="32" customWidth="1"/>
    <col min="9476" max="9476" width="20.90625" style="32" customWidth="1"/>
    <col min="9477" max="9477" width="20.453125" style="32" customWidth="1"/>
    <col min="9478" max="9478" width="15.6328125" style="32" customWidth="1"/>
    <col min="9479" max="9479" width="18.36328125" style="32" customWidth="1"/>
    <col min="9480" max="9482" width="9.90625" style="32"/>
    <col min="9483" max="9483" width="9.6328125" style="32" customWidth="1"/>
    <col min="9484" max="9728" width="9.90625" style="32"/>
    <col min="9729" max="9729" width="24" style="32" customWidth="1"/>
    <col min="9730" max="9730" width="17.453125" style="32" customWidth="1"/>
    <col min="9731" max="9731" width="20.453125" style="32" customWidth="1"/>
    <col min="9732" max="9732" width="20.90625" style="32" customWidth="1"/>
    <col min="9733" max="9733" width="20.453125" style="32" customWidth="1"/>
    <col min="9734" max="9734" width="15.6328125" style="32" customWidth="1"/>
    <col min="9735" max="9735" width="18.36328125" style="32" customWidth="1"/>
    <col min="9736" max="9738" width="9.90625" style="32"/>
    <col min="9739" max="9739" width="9.6328125" style="32" customWidth="1"/>
    <col min="9740" max="9984" width="9.90625" style="32"/>
    <col min="9985" max="9985" width="24" style="32" customWidth="1"/>
    <col min="9986" max="9986" width="17.453125" style="32" customWidth="1"/>
    <col min="9987" max="9987" width="20.453125" style="32" customWidth="1"/>
    <col min="9988" max="9988" width="20.90625" style="32" customWidth="1"/>
    <col min="9989" max="9989" width="20.453125" style="32" customWidth="1"/>
    <col min="9990" max="9990" width="15.6328125" style="32" customWidth="1"/>
    <col min="9991" max="9991" width="18.36328125" style="32" customWidth="1"/>
    <col min="9992" max="9994" width="9.90625" style="32"/>
    <col min="9995" max="9995" width="9.6328125" style="32" customWidth="1"/>
    <col min="9996" max="10240" width="9.90625" style="32"/>
    <col min="10241" max="10241" width="24" style="32" customWidth="1"/>
    <col min="10242" max="10242" width="17.453125" style="32" customWidth="1"/>
    <col min="10243" max="10243" width="20.453125" style="32" customWidth="1"/>
    <col min="10244" max="10244" width="20.90625" style="32" customWidth="1"/>
    <col min="10245" max="10245" width="20.453125" style="32" customWidth="1"/>
    <col min="10246" max="10246" width="15.6328125" style="32" customWidth="1"/>
    <col min="10247" max="10247" width="18.36328125" style="32" customWidth="1"/>
    <col min="10248" max="10250" width="9.90625" style="32"/>
    <col min="10251" max="10251" width="9.6328125" style="32" customWidth="1"/>
    <col min="10252" max="10496" width="9.90625" style="32"/>
    <col min="10497" max="10497" width="24" style="32" customWidth="1"/>
    <col min="10498" max="10498" width="17.453125" style="32" customWidth="1"/>
    <col min="10499" max="10499" width="20.453125" style="32" customWidth="1"/>
    <col min="10500" max="10500" width="20.90625" style="32" customWidth="1"/>
    <col min="10501" max="10501" width="20.453125" style="32" customWidth="1"/>
    <col min="10502" max="10502" width="15.6328125" style="32" customWidth="1"/>
    <col min="10503" max="10503" width="18.36328125" style="32" customWidth="1"/>
    <col min="10504" max="10506" width="9.90625" style="32"/>
    <col min="10507" max="10507" width="9.6328125" style="32" customWidth="1"/>
    <col min="10508" max="10752" width="9.90625" style="32"/>
    <col min="10753" max="10753" width="24" style="32" customWidth="1"/>
    <col min="10754" max="10754" width="17.453125" style="32" customWidth="1"/>
    <col min="10755" max="10755" width="20.453125" style="32" customWidth="1"/>
    <col min="10756" max="10756" width="20.90625" style="32" customWidth="1"/>
    <col min="10757" max="10757" width="20.453125" style="32" customWidth="1"/>
    <col min="10758" max="10758" width="15.6328125" style="32" customWidth="1"/>
    <col min="10759" max="10759" width="18.36328125" style="32" customWidth="1"/>
    <col min="10760" max="10762" width="9.90625" style="32"/>
    <col min="10763" max="10763" width="9.6328125" style="32" customWidth="1"/>
    <col min="10764" max="11008" width="9.90625" style="32"/>
    <col min="11009" max="11009" width="24" style="32" customWidth="1"/>
    <col min="11010" max="11010" width="17.453125" style="32" customWidth="1"/>
    <col min="11011" max="11011" width="20.453125" style="32" customWidth="1"/>
    <col min="11012" max="11012" width="20.90625" style="32" customWidth="1"/>
    <col min="11013" max="11013" width="20.453125" style="32" customWidth="1"/>
    <col min="11014" max="11014" width="15.6328125" style="32" customWidth="1"/>
    <col min="11015" max="11015" width="18.36328125" style="32" customWidth="1"/>
    <col min="11016" max="11018" width="9.90625" style="32"/>
    <col min="11019" max="11019" width="9.6328125" style="32" customWidth="1"/>
    <col min="11020" max="11264" width="9.90625" style="32"/>
    <col min="11265" max="11265" width="24" style="32" customWidth="1"/>
    <col min="11266" max="11266" width="17.453125" style="32" customWidth="1"/>
    <col min="11267" max="11267" width="20.453125" style="32" customWidth="1"/>
    <col min="11268" max="11268" width="20.90625" style="32" customWidth="1"/>
    <col min="11269" max="11269" width="20.453125" style="32" customWidth="1"/>
    <col min="11270" max="11270" width="15.6328125" style="32" customWidth="1"/>
    <col min="11271" max="11271" width="18.36328125" style="32" customWidth="1"/>
    <col min="11272" max="11274" width="9.90625" style="32"/>
    <col min="11275" max="11275" width="9.6328125" style="32" customWidth="1"/>
    <col min="11276" max="11520" width="9.90625" style="32"/>
    <col min="11521" max="11521" width="24" style="32" customWidth="1"/>
    <col min="11522" max="11522" width="17.453125" style="32" customWidth="1"/>
    <col min="11523" max="11523" width="20.453125" style="32" customWidth="1"/>
    <col min="11524" max="11524" width="20.90625" style="32" customWidth="1"/>
    <col min="11525" max="11525" width="20.453125" style="32" customWidth="1"/>
    <col min="11526" max="11526" width="15.6328125" style="32" customWidth="1"/>
    <col min="11527" max="11527" width="18.36328125" style="32" customWidth="1"/>
    <col min="11528" max="11530" width="9.90625" style="32"/>
    <col min="11531" max="11531" width="9.6328125" style="32" customWidth="1"/>
    <col min="11532" max="11776" width="9.90625" style="32"/>
    <col min="11777" max="11777" width="24" style="32" customWidth="1"/>
    <col min="11778" max="11778" width="17.453125" style="32" customWidth="1"/>
    <col min="11779" max="11779" width="20.453125" style="32" customWidth="1"/>
    <col min="11780" max="11780" width="20.90625" style="32" customWidth="1"/>
    <col min="11781" max="11781" width="20.453125" style="32" customWidth="1"/>
    <col min="11782" max="11782" width="15.6328125" style="32" customWidth="1"/>
    <col min="11783" max="11783" width="18.36328125" style="32" customWidth="1"/>
    <col min="11784" max="11786" width="9.90625" style="32"/>
    <col min="11787" max="11787" width="9.6328125" style="32" customWidth="1"/>
    <col min="11788" max="12032" width="9.90625" style="32"/>
    <col min="12033" max="12033" width="24" style="32" customWidth="1"/>
    <col min="12034" max="12034" width="17.453125" style="32" customWidth="1"/>
    <col min="12035" max="12035" width="20.453125" style="32" customWidth="1"/>
    <col min="12036" max="12036" width="20.90625" style="32" customWidth="1"/>
    <col min="12037" max="12037" width="20.453125" style="32" customWidth="1"/>
    <col min="12038" max="12038" width="15.6328125" style="32" customWidth="1"/>
    <col min="12039" max="12039" width="18.36328125" style="32" customWidth="1"/>
    <col min="12040" max="12042" width="9.90625" style="32"/>
    <col min="12043" max="12043" width="9.6328125" style="32" customWidth="1"/>
    <col min="12044" max="12288" width="9.90625" style="32"/>
    <col min="12289" max="12289" width="24" style="32" customWidth="1"/>
    <col min="12290" max="12290" width="17.453125" style="32" customWidth="1"/>
    <col min="12291" max="12291" width="20.453125" style="32" customWidth="1"/>
    <col min="12292" max="12292" width="20.90625" style="32" customWidth="1"/>
    <col min="12293" max="12293" width="20.453125" style="32" customWidth="1"/>
    <col min="12294" max="12294" width="15.6328125" style="32" customWidth="1"/>
    <col min="12295" max="12295" width="18.36328125" style="32" customWidth="1"/>
    <col min="12296" max="12298" width="9.90625" style="32"/>
    <col min="12299" max="12299" width="9.6328125" style="32" customWidth="1"/>
    <col min="12300" max="12544" width="9.90625" style="32"/>
    <col min="12545" max="12545" width="24" style="32" customWidth="1"/>
    <col min="12546" max="12546" width="17.453125" style="32" customWidth="1"/>
    <col min="12547" max="12547" width="20.453125" style="32" customWidth="1"/>
    <col min="12548" max="12548" width="20.90625" style="32" customWidth="1"/>
    <col min="12549" max="12549" width="20.453125" style="32" customWidth="1"/>
    <col min="12550" max="12550" width="15.6328125" style="32" customWidth="1"/>
    <col min="12551" max="12551" width="18.36328125" style="32" customWidth="1"/>
    <col min="12552" max="12554" width="9.90625" style="32"/>
    <col min="12555" max="12555" width="9.6328125" style="32" customWidth="1"/>
    <col min="12556" max="12800" width="9.90625" style="32"/>
    <col min="12801" max="12801" width="24" style="32" customWidth="1"/>
    <col min="12802" max="12802" width="17.453125" style="32" customWidth="1"/>
    <col min="12803" max="12803" width="20.453125" style="32" customWidth="1"/>
    <col min="12804" max="12804" width="20.90625" style="32" customWidth="1"/>
    <col min="12805" max="12805" width="20.453125" style="32" customWidth="1"/>
    <col min="12806" max="12806" width="15.6328125" style="32" customWidth="1"/>
    <col min="12807" max="12807" width="18.36328125" style="32" customWidth="1"/>
    <col min="12808" max="12810" width="9.90625" style="32"/>
    <col min="12811" max="12811" width="9.6328125" style="32" customWidth="1"/>
    <col min="12812" max="13056" width="9.90625" style="32"/>
    <col min="13057" max="13057" width="24" style="32" customWidth="1"/>
    <col min="13058" max="13058" width="17.453125" style="32" customWidth="1"/>
    <col min="13059" max="13059" width="20.453125" style="32" customWidth="1"/>
    <col min="13060" max="13060" width="20.90625" style="32" customWidth="1"/>
    <col min="13061" max="13061" width="20.453125" style="32" customWidth="1"/>
    <col min="13062" max="13062" width="15.6328125" style="32" customWidth="1"/>
    <col min="13063" max="13063" width="18.36328125" style="32" customWidth="1"/>
    <col min="13064" max="13066" width="9.90625" style="32"/>
    <col min="13067" max="13067" width="9.6328125" style="32" customWidth="1"/>
    <col min="13068" max="13312" width="9.90625" style="32"/>
    <col min="13313" max="13313" width="24" style="32" customWidth="1"/>
    <col min="13314" max="13314" width="17.453125" style="32" customWidth="1"/>
    <col min="13315" max="13315" width="20.453125" style="32" customWidth="1"/>
    <col min="13316" max="13316" width="20.90625" style="32" customWidth="1"/>
    <col min="13317" max="13317" width="20.453125" style="32" customWidth="1"/>
    <col min="13318" max="13318" width="15.6328125" style="32" customWidth="1"/>
    <col min="13319" max="13319" width="18.36328125" style="32" customWidth="1"/>
    <col min="13320" max="13322" width="9.90625" style="32"/>
    <col min="13323" max="13323" width="9.6328125" style="32" customWidth="1"/>
    <col min="13324" max="13568" width="9.90625" style="32"/>
    <col min="13569" max="13569" width="24" style="32" customWidth="1"/>
    <col min="13570" max="13570" width="17.453125" style="32" customWidth="1"/>
    <col min="13571" max="13571" width="20.453125" style="32" customWidth="1"/>
    <col min="13572" max="13572" width="20.90625" style="32" customWidth="1"/>
    <col min="13573" max="13573" width="20.453125" style="32" customWidth="1"/>
    <col min="13574" max="13574" width="15.6328125" style="32" customWidth="1"/>
    <col min="13575" max="13575" width="18.36328125" style="32" customWidth="1"/>
    <col min="13576" max="13578" width="9.90625" style="32"/>
    <col min="13579" max="13579" width="9.6328125" style="32" customWidth="1"/>
    <col min="13580" max="13824" width="9.90625" style="32"/>
    <col min="13825" max="13825" width="24" style="32" customWidth="1"/>
    <col min="13826" max="13826" width="17.453125" style="32" customWidth="1"/>
    <col min="13827" max="13827" width="20.453125" style="32" customWidth="1"/>
    <col min="13828" max="13828" width="20.90625" style="32" customWidth="1"/>
    <col min="13829" max="13829" width="20.453125" style="32" customWidth="1"/>
    <col min="13830" max="13830" width="15.6328125" style="32" customWidth="1"/>
    <col min="13831" max="13831" width="18.36328125" style="32" customWidth="1"/>
    <col min="13832" max="13834" width="9.90625" style="32"/>
    <col min="13835" max="13835" width="9.6328125" style="32" customWidth="1"/>
    <col min="13836" max="14080" width="9.90625" style="32"/>
    <col min="14081" max="14081" width="24" style="32" customWidth="1"/>
    <col min="14082" max="14082" width="17.453125" style="32" customWidth="1"/>
    <col min="14083" max="14083" width="20.453125" style="32" customWidth="1"/>
    <col min="14084" max="14084" width="20.90625" style="32" customWidth="1"/>
    <col min="14085" max="14085" width="20.453125" style="32" customWidth="1"/>
    <col min="14086" max="14086" width="15.6328125" style="32" customWidth="1"/>
    <col min="14087" max="14087" width="18.36328125" style="32" customWidth="1"/>
    <col min="14088" max="14090" width="9.90625" style="32"/>
    <col min="14091" max="14091" width="9.6328125" style="32" customWidth="1"/>
    <col min="14092" max="14336" width="9.90625" style="32"/>
    <col min="14337" max="14337" width="24" style="32" customWidth="1"/>
    <col min="14338" max="14338" width="17.453125" style="32" customWidth="1"/>
    <col min="14339" max="14339" width="20.453125" style="32" customWidth="1"/>
    <col min="14340" max="14340" width="20.90625" style="32" customWidth="1"/>
    <col min="14341" max="14341" width="20.453125" style="32" customWidth="1"/>
    <col min="14342" max="14342" width="15.6328125" style="32" customWidth="1"/>
    <col min="14343" max="14343" width="18.36328125" style="32" customWidth="1"/>
    <col min="14344" max="14346" width="9.90625" style="32"/>
    <col min="14347" max="14347" width="9.6328125" style="32" customWidth="1"/>
    <col min="14348" max="14592" width="9.90625" style="32"/>
    <col min="14593" max="14593" width="24" style="32" customWidth="1"/>
    <col min="14594" max="14594" width="17.453125" style="32" customWidth="1"/>
    <col min="14595" max="14595" width="20.453125" style="32" customWidth="1"/>
    <col min="14596" max="14596" width="20.90625" style="32" customWidth="1"/>
    <col min="14597" max="14597" width="20.453125" style="32" customWidth="1"/>
    <col min="14598" max="14598" width="15.6328125" style="32" customWidth="1"/>
    <col min="14599" max="14599" width="18.36328125" style="32" customWidth="1"/>
    <col min="14600" max="14602" width="9.90625" style="32"/>
    <col min="14603" max="14603" width="9.6328125" style="32" customWidth="1"/>
    <col min="14604" max="14848" width="9.90625" style="32"/>
    <col min="14849" max="14849" width="24" style="32" customWidth="1"/>
    <col min="14850" max="14850" width="17.453125" style="32" customWidth="1"/>
    <col min="14851" max="14851" width="20.453125" style="32" customWidth="1"/>
    <col min="14852" max="14852" width="20.90625" style="32" customWidth="1"/>
    <col min="14853" max="14853" width="20.453125" style="32" customWidth="1"/>
    <col min="14854" max="14854" width="15.6328125" style="32" customWidth="1"/>
    <col min="14855" max="14855" width="18.36328125" style="32" customWidth="1"/>
    <col min="14856" max="14858" width="9.90625" style="32"/>
    <col min="14859" max="14859" width="9.6328125" style="32" customWidth="1"/>
    <col min="14860" max="15104" width="9.90625" style="32"/>
    <col min="15105" max="15105" width="24" style="32" customWidth="1"/>
    <col min="15106" max="15106" width="17.453125" style="32" customWidth="1"/>
    <col min="15107" max="15107" width="20.453125" style="32" customWidth="1"/>
    <col min="15108" max="15108" width="20.90625" style="32" customWidth="1"/>
    <col min="15109" max="15109" width="20.453125" style="32" customWidth="1"/>
    <col min="15110" max="15110" width="15.6328125" style="32" customWidth="1"/>
    <col min="15111" max="15111" width="18.36328125" style="32" customWidth="1"/>
    <col min="15112" max="15114" width="9.90625" style="32"/>
    <col min="15115" max="15115" width="9.6328125" style="32" customWidth="1"/>
    <col min="15116" max="15360" width="9.90625" style="32"/>
    <col min="15361" max="15361" width="24" style="32" customWidth="1"/>
    <col min="15362" max="15362" width="17.453125" style="32" customWidth="1"/>
    <col min="15363" max="15363" width="20.453125" style="32" customWidth="1"/>
    <col min="15364" max="15364" width="20.90625" style="32" customWidth="1"/>
    <col min="15365" max="15365" width="20.453125" style="32" customWidth="1"/>
    <col min="15366" max="15366" width="15.6328125" style="32" customWidth="1"/>
    <col min="15367" max="15367" width="18.36328125" style="32" customWidth="1"/>
    <col min="15368" max="15370" width="9.90625" style="32"/>
    <col min="15371" max="15371" width="9.6328125" style="32" customWidth="1"/>
    <col min="15372" max="15616" width="9.90625" style="32"/>
    <col min="15617" max="15617" width="24" style="32" customWidth="1"/>
    <col min="15618" max="15618" width="17.453125" style="32" customWidth="1"/>
    <col min="15619" max="15619" width="20.453125" style="32" customWidth="1"/>
    <col min="15620" max="15620" width="20.90625" style="32" customWidth="1"/>
    <col min="15621" max="15621" width="20.453125" style="32" customWidth="1"/>
    <col min="15622" max="15622" width="15.6328125" style="32" customWidth="1"/>
    <col min="15623" max="15623" width="18.36328125" style="32" customWidth="1"/>
    <col min="15624" max="15626" width="9.90625" style="32"/>
    <col min="15627" max="15627" width="9.6328125" style="32" customWidth="1"/>
    <col min="15628" max="15872" width="9.90625" style="32"/>
    <col min="15873" max="15873" width="24" style="32" customWidth="1"/>
    <col min="15874" max="15874" width="17.453125" style="32" customWidth="1"/>
    <col min="15875" max="15875" width="20.453125" style="32" customWidth="1"/>
    <col min="15876" max="15876" width="20.90625" style="32" customWidth="1"/>
    <col min="15877" max="15877" width="20.453125" style="32" customWidth="1"/>
    <col min="15878" max="15878" width="15.6328125" style="32" customWidth="1"/>
    <col min="15879" max="15879" width="18.36328125" style="32" customWidth="1"/>
    <col min="15880" max="15882" width="9.90625" style="32"/>
    <col min="15883" max="15883" width="9.6328125" style="32" customWidth="1"/>
    <col min="15884" max="16128" width="9.90625" style="32"/>
    <col min="16129" max="16129" width="24" style="32" customWidth="1"/>
    <col min="16130" max="16130" width="17.453125" style="32" customWidth="1"/>
    <col min="16131" max="16131" width="20.453125" style="32" customWidth="1"/>
    <col min="16132" max="16132" width="20.90625" style="32" customWidth="1"/>
    <col min="16133" max="16133" width="20.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8" ht="25.5" customHeight="1" x14ac:dyDescent="0.45">
      <c r="A1" s="401" t="str">
        <f>經費支出彙總表!B3</f>
        <v>XXX公司</v>
      </c>
      <c r="B1" s="402"/>
      <c r="C1" s="402"/>
      <c r="D1" s="402"/>
      <c r="E1" s="402"/>
      <c r="F1" s="402"/>
      <c r="G1" s="402"/>
    </row>
    <row r="2" spans="1:8" ht="30" customHeight="1" x14ac:dyDescent="0.45">
      <c r="A2" s="437" t="s">
        <v>325</v>
      </c>
      <c r="B2" s="454"/>
      <c r="C2" s="454"/>
      <c r="D2" s="454"/>
      <c r="E2" s="454"/>
      <c r="F2" s="454"/>
      <c r="G2" s="454"/>
      <c r="H2" s="247"/>
    </row>
    <row r="3" spans="1:8" ht="20.25" customHeight="1" thickBot="1" x14ac:dyDescent="0.45">
      <c r="A3" s="328"/>
      <c r="B3" s="329"/>
      <c r="C3" s="329"/>
      <c r="D3" s="330"/>
      <c r="E3" s="331"/>
      <c r="F3" s="331"/>
      <c r="G3" s="330"/>
      <c r="H3" s="332" t="s">
        <v>32</v>
      </c>
    </row>
    <row r="4" spans="1:8" s="44" customFormat="1" ht="34.75" customHeight="1" x14ac:dyDescent="0.4">
      <c r="A4" s="126" t="s">
        <v>47</v>
      </c>
      <c r="B4" s="131" t="s">
        <v>180</v>
      </c>
      <c r="C4" s="131" t="s">
        <v>216</v>
      </c>
      <c r="D4" s="131" t="s">
        <v>48</v>
      </c>
      <c r="E4" s="131" t="s">
        <v>49</v>
      </c>
      <c r="F4" s="131" t="s">
        <v>35</v>
      </c>
      <c r="G4" s="131" t="s">
        <v>36</v>
      </c>
      <c r="H4" s="132" t="s">
        <v>37</v>
      </c>
    </row>
    <row r="5" spans="1:8" ht="21" customHeight="1" x14ac:dyDescent="0.4">
      <c r="A5" s="207" t="s">
        <v>327</v>
      </c>
      <c r="B5" s="205" t="s">
        <v>334</v>
      </c>
      <c r="C5" s="204" t="s">
        <v>521</v>
      </c>
      <c r="D5" s="205" t="s">
        <v>329</v>
      </c>
      <c r="E5" s="205" t="s">
        <v>336</v>
      </c>
      <c r="F5" s="204" t="s">
        <v>327</v>
      </c>
      <c r="G5" s="206">
        <v>10000</v>
      </c>
      <c r="H5" s="208" t="s">
        <v>331</v>
      </c>
    </row>
    <row r="6" spans="1:8" ht="21" customHeight="1" x14ac:dyDescent="0.4">
      <c r="A6" s="207" t="s">
        <v>328</v>
      </c>
      <c r="B6" s="205" t="s">
        <v>335</v>
      </c>
      <c r="C6" s="204" t="s">
        <v>521</v>
      </c>
      <c r="D6" s="205" t="s">
        <v>330</v>
      </c>
      <c r="E6" s="205" t="s">
        <v>337</v>
      </c>
      <c r="F6" s="204" t="s">
        <v>328</v>
      </c>
      <c r="G6" s="206">
        <v>20000</v>
      </c>
      <c r="H6" s="208" t="s">
        <v>332</v>
      </c>
    </row>
    <row r="7" spans="1:8" ht="21" customHeight="1" x14ac:dyDescent="0.35">
      <c r="A7" s="209"/>
      <c r="B7" s="205"/>
      <c r="C7" s="205"/>
      <c r="D7" s="205"/>
      <c r="E7" s="205"/>
      <c r="F7" s="205"/>
      <c r="G7" s="206"/>
      <c r="H7" s="208"/>
    </row>
    <row r="8" spans="1:8" ht="21" customHeight="1" x14ac:dyDescent="0.35">
      <c r="A8" s="209"/>
      <c r="B8" s="205"/>
      <c r="C8" s="205"/>
      <c r="D8" s="205"/>
      <c r="E8" s="205"/>
      <c r="F8" s="205"/>
      <c r="G8" s="206"/>
      <c r="H8" s="208"/>
    </row>
    <row r="9" spans="1:8" ht="24" customHeight="1" x14ac:dyDescent="0.35">
      <c r="A9" s="209"/>
      <c r="B9" s="205"/>
      <c r="C9" s="205"/>
      <c r="D9" s="205"/>
      <c r="E9" s="205"/>
      <c r="F9" s="205"/>
      <c r="G9" s="205"/>
      <c r="H9" s="208"/>
    </row>
    <row r="10" spans="1:8" ht="24" customHeight="1" x14ac:dyDescent="0.35">
      <c r="A10" s="209"/>
      <c r="B10" s="205"/>
      <c r="C10" s="205"/>
      <c r="D10" s="205"/>
      <c r="E10" s="205"/>
      <c r="F10" s="205"/>
      <c r="G10" s="206"/>
      <c r="H10" s="208"/>
    </row>
    <row r="11" spans="1:8" ht="24" customHeight="1" thickBot="1" x14ac:dyDescent="0.5">
      <c r="A11" s="409" t="s">
        <v>42</v>
      </c>
      <c r="B11" s="410"/>
      <c r="C11" s="410"/>
      <c r="D11" s="410"/>
      <c r="E11" s="410"/>
      <c r="F11" s="410"/>
      <c r="G11" s="140">
        <f>SUM(G5:G10)</f>
        <v>30000</v>
      </c>
      <c r="H11" s="67"/>
    </row>
    <row r="12" spans="1:8" s="46" customFormat="1" ht="19.5" x14ac:dyDescent="0.45">
      <c r="A12" s="455" t="s">
        <v>421</v>
      </c>
      <c r="B12" s="455"/>
      <c r="C12" s="455"/>
      <c r="D12" s="455"/>
      <c r="E12" s="455"/>
      <c r="F12" s="455"/>
      <c r="G12" s="455"/>
      <c r="H12" s="455"/>
    </row>
    <row r="13" spans="1:8" s="49" customFormat="1" ht="19.5" x14ac:dyDescent="0.45">
      <c r="A13" s="455" t="s">
        <v>419</v>
      </c>
      <c r="B13" s="455"/>
      <c r="C13" s="455"/>
      <c r="D13" s="455"/>
      <c r="E13" s="455"/>
      <c r="F13" s="455"/>
      <c r="G13" s="455"/>
      <c r="H13" s="455"/>
    </row>
    <row r="14" spans="1:8" s="49" customFormat="1" ht="19.5" x14ac:dyDescent="0.45">
      <c r="A14" s="455" t="s">
        <v>420</v>
      </c>
      <c r="B14" s="455"/>
      <c r="C14" s="455"/>
      <c r="D14" s="455"/>
      <c r="E14" s="455"/>
      <c r="F14" s="455"/>
      <c r="G14" s="455"/>
      <c r="H14" s="455"/>
    </row>
    <row r="15" spans="1:8" s="49" customFormat="1" ht="61.4" customHeight="1" x14ac:dyDescent="0.45">
      <c r="A15" s="411" t="s">
        <v>502</v>
      </c>
      <c r="B15" s="411"/>
      <c r="C15" s="411"/>
      <c r="D15" s="411"/>
      <c r="E15" s="411"/>
      <c r="F15" s="411"/>
      <c r="G15" s="411"/>
      <c r="H15" s="411"/>
    </row>
    <row r="16" spans="1:8" s="46" customFormat="1" ht="19.5" x14ac:dyDescent="0.45">
      <c r="A16" s="455" t="s">
        <v>422</v>
      </c>
      <c r="B16" s="455"/>
      <c r="C16" s="455"/>
      <c r="D16" s="455"/>
      <c r="E16" s="455"/>
      <c r="F16" s="455"/>
      <c r="G16" s="455"/>
      <c r="H16" s="455"/>
    </row>
    <row r="17" spans="1:8" ht="19.5" x14ac:dyDescent="0.45">
      <c r="A17" s="455" t="s">
        <v>503</v>
      </c>
      <c r="B17" s="455"/>
      <c r="C17" s="455"/>
      <c r="D17" s="455"/>
      <c r="E17" s="455"/>
      <c r="F17" s="455"/>
      <c r="G17" s="455"/>
      <c r="H17" s="455"/>
    </row>
    <row r="18" spans="1:8" ht="19.5" x14ac:dyDescent="0.45">
      <c r="A18" s="455" t="s">
        <v>504</v>
      </c>
      <c r="B18" s="455"/>
      <c r="C18" s="455"/>
      <c r="D18" s="455"/>
      <c r="E18" s="455"/>
      <c r="F18" s="455"/>
      <c r="G18" s="455"/>
      <c r="H18" s="455"/>
    </row>
    <row r="19" spans="1:8" ht="19.5" x14ac:dyDescent="0.45">
      <c r="A19" s="29"/>
    </row>
  </sheetData>
  <mergeCells count="10">
    <mergeCell ref="A14:H14"/>
    <mergeCell ref="A15:H15"/>
    <mergeCell ref="A16:H16"/>
    <mergeCell ref="A17:H17"/>
    <mergeCell ref="A18:H18"/>
    <mergeCell ref="A1:G1"/>
    <mergeCell ref="A2:G2"/>
    <mergeCell ref="A11:F11"/>
    <mergeCell ref="A12:H12"/>
    <mergeCell ref="A13:H13"/>
  </mergeCells>
  <phoneticPr fontId="2" type="noConversion"/>
  <printOptions horizontalCentered="1"/>
  <pageMargins left="0.62" right="0.44" top="0.9055118110236221" bottom="0.23622047244094491" header="0.35433070866141736" footer="0.23622047244094491"/>
  <pageSetup paperSize="9" fitToHeight="0"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3"/>
  <sheetViews>
    <sheetView topLeftCell="A4" zoomScale="75" zoomScaleNormal="75" zoomScaleSheetLayoutView="100" workbookViewId="0">
      <selection activeCell="G6" sqref="G6"/>
    </sheetView>
  </sheetViews>
  <sheetFormatPr defaultColWidth="9.90625" defaultRowHeight="15.5" x14ac:dyDescent="0.35"/>
  <cols>
    <col min="1" max="1" width="14.90625" style="32" customWidth="1"/>
    <col min="2" max="2" width="11.36328125" style="32" customWidth="1"/>
    <col min="3" max="3" width="14" style="32" customWidth="1"/>
    <col min="4" max="4" width="20.6328125" style="32" customWidth="1"/>
    <col min="5" max="5" width="15.90625" style="32" customWidth="1"/>
    <col min="6" max="6" width="20.453125" style="32" customWidth="1"/>
    <col min="7" max="7" width="18.36328125" style="32" customWidth="1"/>
    <col min="8" max="8" width="19.90625" style="32" customWidth="1"/>
    <col min="9" max="10" width="9.90625" style="32"/>
    <col min="11" max="11" width="9.6328125" style="32" customWidth="1"/>
    <col min="12" max="256" width="9.90625" style="32"/>
    <col min="257" max="257" width="24" style="32" customWidth="1"/>
    <col min="258" max="258" width="17.453125" style="32" customWidth="1"/>
    <col min="259" max="259" width="20.453125" style="32" customWidth="1"/>
    <col min="260" max="260" width="20.90625" style="32" customWidth="1"/>
    <col min="261" max="261" width="20.453125" style="32" customWidth="1"/>
    <col min="262" max="262" width="15.6328125" style="32" customWidth="1"/>
    <col min="263" max="263" width="18.36328125" style="32" customWidth="1"/>
    <col min="264" max="266" width="9.90625" style="32"/>
    <col min="267" max="267" width="9.6328125" style="32" customWidth="1"/>
    <col min="268" max="512" width="9.90625" style="32"/>
    <col min="513" max="513" width="24" style="32" customWidth="1"/>
    <col min="514" max="514" width="17.453125" style="32" customWidth="1"/>
    <col min="515" max="515" width="20.453125" style="32" customWidth="1"/>
    <col min="516" max="516" width="20.90625" style="32" customWidth="1"/>
    <col min="517" max="517" width="20.453125" style="32" customWidth="1"/>
    <col min="518" max="518" width="15.6328125" style="32" customWidth="1"/>
    <col min="519" max="519" width="18.36328125" style="32" customWidth="1"/>
    <col min="520" max="522" width="9.90625" style="32"/>
    <col min="523" max="523" width="9.6328125" style="32" customWidth="1"/>
    <col min="524" max="768" width="9.90625" style="32"/>
    <col min="769" max="769" width="24" style="32" customWidth="1"/>
    <col min="770" max="770" width="17.453125" style="32" customWidth="1"/>
    <col min="771" max="771" width="20.453125" style="32" customWidth="1"/>
    <col min="772" max="772" width="20.90625" style="32" customWidth="1"/>
    <col min="773" max="773" width="20.453125" style="32" customWidth="1"/>
    <col min="774" max="774" width="15.6328125" style="32" customWidth="1"/>
    <col min="775" max="775" width="18.36328125" style="32" customWidth="1"/>
    <col min="776" max="778" width="9.90625" style="32"/>
    <col min="779" max="779" width="9.6328125" style="32" customWidth="1"/>
    <col min="780" max="1024" width="9.90625" style="32"/>
    <col min="1025" max="1025" width="24" style="32" customWidth="1"/>
    <col min="1026" max="1026" width="17.453125" style="32" customWidth="1"/>
    <col min="1027" max="1027" width="20.453125" style="32" customWidth="1"/>
    <col min="1028" max="1028" width="20.90625" style="32" customWidth="1"/>
    <col min="1029" max="1029" width="20.453125" style="32" customWidth="1"/>
    <col min="1030" max="1030" width="15.6328125" style="32" customWidth="1"/>
    <col min="1031" max="1031" width="18.36328125" style="32" customWidth="1"/>
    <col min="1032" max="1034" width="9.90625" style="32"/>
    <col min="1035" max="1035" width="9.6328125" style="32" customWidth="1"/>
    <col min="1036" max="1280" width="9.90625" style="32"/>
    <col min="1281" max="1281" width="24" style="32" customWidth="1"/>
    <col min="1282" max="1282" width="17.453125" style="32" customWidth="1"/>
    <col min="1283" max="1283" width="20.453125" style="32" customWidth="1"/>
    <col min="1284" max="1284" width="20.90625" style="32" customWidth="1"/>
    <col min="1285" max="1285" width="20.453125" style="32" customWidth="1"/>
    <col min="1286" max="1286" width="15.6328125" style="32" customWidth="1"/>
    <col min="1287" max="1287" width="18.36328125" style="32" customWidth="1"/>
    <col min="1288" max="1290" width="9.90625" style="32"/>
    <col min="1291" max="1291" width="9.6328125" style="32" customWidth="1"/>
    <col min="1292" max="1536" width="9.90625" style="32"/>
    <col min="1537" max="1537" width="24" style="32" customWidth="1"/>
    <col min="1538" max="1538" width="17.453125" style="32" customWidth="1"/>
    <col min="1539" max="1539" width="20.453125" style="32" customWidth="1"/>
    <col min="1540" max="1540" width="20.90625" style="32" customWidth="1"/>
    <col min="1541" max="1541" width="20.453125" style="32" customWidth="1"/>
    <col min="1542" max="1542" width="15.6328125" style="32" customWidth="1"/>
    <col min="1543" max="1543" width="18.36328125" style="32" customWidth="1"/>
    <col min="1544" max="1546" width="9.90625" style="32"/>
    <col min="1547" max="1547" width="9.6328125" style="32" customWidth="1"/>
    <col min="1548" max="1792" width="9.90625" style="32"/>
    <col min="1793" max="1793" width="24" style="32" customWidth="1"/>
    <col min="1794" max="1794" width="17.453125" style="32" customWidth="1"/>
    <col min="1795" max="1795" width="20.453125" style="32" customWidth="1"/>
    <col min="1796" max="1796" width="20.90625" style="32" customWidth="1"/>
    <col min="1797" max="1797" width="20.453125" style="32" customWidth="1"/>
    <col min="1798" max="1798" width="15.6328125" style="32" customWidth="1"/>
    <col min="1799" max="1799" width="18.36328125" style="32" customWidth="1"/>
    <col min="1800" max="1802" width="9.90625" style="32"/>
    <col min="1803" max="1803" width="9.6328125" style="32" customWidth="1"/>
    <col min="1804" max="2048" width="9.90625" style="32"/>
    <col min="2049" max="2049" width="24" style="32" customWidth="1"/>
    <col min="2050" max="2050" width="17.453125" style="32" customWidth="1"/>
    <col min="2051" max="2051" width="20.453125" style="32" customWidth="1"/>
    <col min="2052" max="2052" width="20.90625" style="32" customWidth="1"/>
    <col min="2053" max="2053" width="20.453125" style="32" customWidth="1"/>
    <col min="2054" max="2054" width="15.6328125" style="32" customWidth="1"/>
    <col min="2055" max="2055" width="18.36328125" style="32" customWidth="1"/>
    <col min="2056" max="2058" width="9.90625" style="32"/>
    <col min="2059" max="2059" width="9.6328125" style="32" customWidth="1"/>
    <col min="2060" max="2304" width="9.90625" style="32"/>
    <col min="2305" max="2305" width="24" style="32" customWidth="1"/>
    <col min="2306" max="2306" width="17.453125" style="32" customWidth="1"/>
    <col min="2307" max="2307" width="20.453125" style="32" customWidth="1"/>
    <col min="2308" max="2308" width="20.90625" style="32" customWidth="1"/>
    <col min="2309" max="2309" width="20.453125" style="32" customWidth="1"/>
    <col min="2310" max="2310" width="15.6328125" style="32" customWidth="1"/>
    <col min="2311" max="2311" width="18.36328125" style="32" customWidth="1"/>
    <col min="2312" max="2314" width="9.90625" style="32"/>
    <col min="2315" max="2315" width="9.6328125" style="32" customWidth="1"/>
    <col min="2316" max="2560" width="9.90625" style="32"/>
    <col min="2561" max="2561" width="24" style="32" customWidth="1"/>
    <col min="2562" max="2562" width="17.453125" style="32" customWidth="1"/>
    <col min="2563" max="2563" width="20.453125" style="32" customWidth="1"/>
    <col min="2564" max="2564" width="20.90625" style="32" customWidth="1"/>
    <col min="2565" max="2565" width="20.453125" style="32" customWidth="1"/>
    <col min="2566" max="2566" width="15.6328125" style="32" customWidth="1"/>
    <col min="2567" max="2567" width="18.36328125" style="32" customWidth="1"/>
    <col min="2568" max="2570" width="9.90625" style="32"/>
    <col min="2571" max="2571" width="9.6328125" style="32" customWidth="1"/>
    <col min="2572" max="2816" width="9.90625" style="32"/>
    <col min="2817" max="2817" width="24" style="32" customWidth="1"/>
    <col min="2818" max="2818" width="17.453125" style="32" customWidth="1"/>
    <col min="2819" max="2819" width="20.453125" style="32" customWidth="1"/>
    <col min="2820" max="2820" width="20.90625" style="32" customWidth="1"/>
    <col min="2821" max="2821" width="20.453125" style="32" customWidth="1"/>
    <col min="2822" max="2822" width="15.6328125" style="32" customWidth="1"/>
    <col min="2823" max="2823" width="18.36328125" style="32" customWidth="1"/>
    <col min="2824" max="2826" width="9.90625" style="32"/>
    <col min="2827" max="2827" width="9.6328125" style="32" customWidth="1"/>
    <col min="2828" max="3072" width="9.90625" style="32"/>
    <col min="3073" max="3073" width="24" style="32" customWidth="1"/>
    <col min="3074" max="3074" width="17.453125" style="32" customWidth="1"/>
    <col min="3075" max="3075" width="20.453125" style="32" customWidth="1"/>
    <col min="3076" max="3076" width="20.90625" style="32" customWidth="1"/>
    <col min="3077" max="3077" width="20.453125" style="32" customWidth="1"/>
    <col min="3078" max="3078" width="15.6328125" style="32" customWidth="1"/>
    <col min="3079" max="3079" width="18.36328125" style="32" customWidth="1"/>
    <col min="3080" max="3082" width="9.90625" style="32"/>
    <col min="3083" max="3083" width="9.6328125" style="32" customWidth="1"/>
    <col min="3084" max="3328" width="9.90625" style="32"/>
    <col min="3329" max="3329" width="24" style="32" customWidth="1"/>
    <col min="3330" max="3330" width="17.453125" style="32" customWidth="1"/>
    <col min="3331" max="3331" width="20.453125" style="32" customWidth="1"/>
    <col min="3332" max="3332" width="20.90625" style="32" customWidth="1"/>
    <col min="3333" max="3333" width="20.453125" style="32" customWidth="1"/>
    <col min="3334" max="3334" width="15.6328125" style="32" customWidth="1"/>
    <col min="3335" max="3335" width="18.36328125" style="32" customWidth="1"/>
    <col min="3336" max="3338" width="9.90625" style="32"/>
    <col min="3339" max="3339" width="9.6328125" style="32" customWidth="1"/>
    <col min="3340" max="3584" width="9.90625" style="32"/>
    <col min="3585" max="3585" width="24" style="32" customWidth="1"/>
    <col min="3586" max="3586" width="17.453125" style="32" customWidth="1"/>
    <col min="3587" max="3587" width="20.453125" style="32" customWidth="1"/>
    <col min="3588" max="3588" width="20.90625" style="32" customWidth="1"/>
    <col min="3589" max="3589" width="20.453125" style="32" customWidth="1"/>
    <col min="3590" max="3590" width="15.6328125" style="32" customWidth="1"/>
    <col min="3591" max="3591" width="18.36328125" style="32" customWidth="1"/>
    <col min="3592" max="3594" width="9.90625" style="32"/>
    <col min="3595" max="3595" width="9.6328125" style="32" customWidth="1"/>
    <col min="3596" max="3840" width="9.90625" style="32"/>
    <col min="3841" max="3841" width="24" style="32" customWidth="1"/>
    <col min="3842" max="3842" width="17.453125" style="32" customWidth="1"/>
    <col min="3843" max="3843" width="20.453125" style="32" customWidth="1"/>
    <col min="3844" max="3844" width="20.90625" style="32" customWidth="1"/>
    <col min="3845" max="3845" width="20.453125" style="32" customWidth="1"/>
    <col min="3846" max="3846" width="15.6328125" style="32" customWidth="1"/>
    <col min="3847" max="3847" width="18.36328125" style="32" customWidth="1"/>
    <col min="3848" max="3850" width="9.90625" style="32"/>
    <col min="3851" max="3851" width="9.6328125" style="32" customWidth="1"/>
    <col min="3852" max="4096" width="9.90625" style="32"/>
    <col min="4097" max="4097" width="24" style="32" customWidth="1"/>
    <col min="4098" max="4098" width="17.453125" style="32" customWidth="1"/>
    <col min="4099" max="4099" width="20.453125" style="32" customWidth="1"/>
    <col min="4100" max="4100" width="20.90625" style="32" customWidth="1"/>
    <col min="4101" max="4101" width="20.453125" style="32" customWidth="1"/>
    <col min="4102" max="4102" width="15.6328125" style="32" customWidth="1"/>
    <col min="4103" max="4103" width="18.36328125" style="32" customWidth="1"/>
    <col min="4104" max="4106" width="9.90625" style="32"/>
    <col min="4107" max="4107" width="9.6328125" style="32" customWidth="1"/>
    <col min="4108" max="4352" width="9.90625" style="32"/>
    <col min="4353" max="4353" width="24" style="32" customWidth="1"/>
    <col min="4354" max="4354" width="17.453125" style="32" customWidth="1"/>
    <col min="4355" max="4355" width="20.453125" style="32" customWidth="1"/>
    <col min="4356" max="4356" width="20.90625" style="32" customWidth="1"/>
    <col min="4357" max="4357" width="20.453125" style="32" customWidth="1"/>
    <col min="4358" max="4358" width="15.6328125" style="32" customWidth="1"/>
    <col min="4359" max="4359" width="18.36328125" style="32" customWidth="1"/>
    <col min="4360" max="4362" width="9.90625" style="32"/>
    <col min="4363" max="4363" width="9.6328125" style="32" customWidth="1"/>
    <col min="4364" max="4608" width="9.90625" style="32"/>
    <col min="4609" max="4609" width="24" style="32" customWidth="1"/>
    <col min="4610" max="4610" width="17.453125" style="32" customWidth="1"/>
    <col min="4611" max="4611" width="20.453125" style="32" customWidth="1"/>
    <col min="4612" max="4612" width="20.90625" style="32" customWidth="1"/>
    <col min="4613" max="4613" width="20.453125" style="32" customWidth="1"/>
    <col min="4614" max="4614" width="15.6328125" style="32" customWidth="1"/>
    <col min="4615" max="4615" width="18.36328125" style="32" customWidth="1"/>
    <col min="4616" max="4618" width="9.90625" style="32"/>
    <col min="4619" max="4619" width="9.6328125" style="32" customWidth="1"/>
    <col min="4620" max="4864" width="9.90625" style="32"/>
    <col min="4865" max="4865" width="24" style="32" customWidth="1"/>
    <col min="4866" max="4866" width="17.453125" style="32" customWidth="1"/>
    <col min="4867" max="4867" width="20.453125" style="32" customWidth="1"/>
    <col min="4868" max="4868" width="20.90625" style="32" customWidth="1"/>
    <col min="4869" max="4869" width="20.453125" style="32" customWidth="1"/>
    <col min="4870" max="4870" width="15.6328125" style="32" customWidth="1"/>
    <col min="4871" max="4871" width="18.36328125" style="32" customWidth="1"/>
    <col min="4872" max="4874" width="9.90625" style="32"/>
    <col min="4875" max="4875" width="9.6328125" style="32" customWidth="1"/>
    <col min="4876" max="5120" width="9.90625" style="32"/>
    <col min="5121" max="5121" width="24" style="32" customWidth="1"/>
    <col min="5122" max="5122" width="17.453125" style="32" customWidth="1"/>
    <col min="5123" max="5123" width="20.453125" style="32" customWidth="1"/>
    <col min="5124" max="5124" width="20.90625" style="32" customWidth="1"/>
    <col min="5125" max="5125" width="20.453125" style="32" customWidth="1"/>
    <col min="5126" max="5126" width="15.6328125" style="32" customWidth="1"/>
    <col min="5127" max="5127" width="18.36328125" style="32" customWidth="1"/>
    <col min="5128" max="5130" width="9.90625" style="32"/>
    <col min="5131" max="5131" width="9.6328125" style="32" customWidth="1"/>
    <col min="5132" max="5376" width="9.90625" style="32"/>
    <col min="5377" max="5377" width="24" style="32" customWidth="1"/>
    <col min="5378" max="5378" width="17.453125" style="32" customWidth="1"/>
    <col min="5379" max="5379" width="20.453125" style="32" customWidth="1"/>
    <col min="5380" max="5380" width="20.90625" style="32" customWidth="1"/>
    <col min="5381" max="5381" width="20.453125" style="32" customWidth="1"/>
    <col min="5382" max="5382" width="15.6328125" style="32" customWidth="1"/>
    <col min="5383" max="5383" width="18.36328125" style="32" customWidth="1"/>
    <col min="5384" max="5386" width="9.90625" style="32"/>
    <col min="5387" max="5387" width="9.6328125" style="32" customWidth="1"/>
    <col min="5388" max="5632" width="9.90625" style="32"/>
    <col min="5633" max="5633" width="24" style="32" customWidth="1"/>
    <col min="5634" max="5634" width="17.453125" style="32" customWidth="1"/>
    <col min="5635" max="5635" width="20.453125" style="32" customWidth="1"/>
    <col min="5636" max="5636" width="20.90625" style="32" customWidth="1"/>
    <col min="5637" max="5637" width="20.453125" style="32" customWidth="1"/>
    <col min="5638" max="5638" width="15.6328125" style="32" customWidth="1"/>
    <col min="5639" max="5639" width="18.36328125" style="32" customWidth="1"/>
    <col min="5640" max="5642" width="9.90625" style="32"/>
    <col min="5643" max="5643" width="9.6328125" style="32" customWidth="1"/>
    <col min="5644" max="5888" width="9.90625" style="32"/>
    <col min="5889" max="5889" width="24" style="32" customWidth="1"/>
    <col min="5890" max="5890" width="17.453125" style="32" customWidth="1"/>
    <col min="5891" max="5891" width="20.453125" style="32" customWidth="1"/>
    <col min="5892" max="5892" width="20.90625" style="32" customWidth="1"/>
    <col min="5893" max="5893" width="20.453125" style="32" customWidth="1"/>
    <col min="5894" max="5894" width="15.6328125" style="32" customWidth="1"/>
    <col min="5895" max="5895" width="18.36328125" style="32" customWidth="1"/>
    <col min="5896" max="5898" width="9.90625" style="32"/>
    <col min="5899" max="5899" width="9.6328125" style="32" customWidth="1"/>
    <col min="5900" max="6144" width="9.90625" style="32"/>
    <col min="6145" max="6145" width="24" style="32" customWidth="1"/>
    <col min="6146" max="6146" width="17.453125" style="32" customWidth="1"/>
    <col min="6147" max="6147" width="20.453125" style="32" customWidth="1"/>
    <col min="6148" max="6148" width="20.90625" style="32" customWidth="1"/>
    <col min="6149" max="6149" width="20.453125" style="32" customWidth="1"/>
    <col min="6150" max="6150" width="15.6328125" style="32" customWidth="1"/>
    <col min="6151" max="6151" width="18.36328125" style="32" customWidth="1"/>
    <col min="6152" max="6154" width="9.90625" style="32"/>
    <col min="6155" max="6155" width="9.6328125" style="32" customWidth="1"/>
    <col min="6156" max="6400" width="9.90625" style="32"/>
    <col min="6401" max="6401" width="24" style="32" customWidth="1"/>
    <col min="6402" max="6402" width="17.453125" style="32" customWidth="1"/>
    <col min="6403" max="6403" width="20.453125" style="32" customWidth="1"/>
    <col min="6404" max="6404" width="20.90625" style="32" customWidth="1"/>
    <col min="6405" max="6405" width="20.453125" style="32" customWidth="1"/>
    <col min="6406" max="6406" width="15.6328125" style="32" customWidth="1"/>
    <col min="6407" max="6407" width="18.36328125" style="32" customWidth="1"/>
    <col min="6408" max="6410" width="9.90625" style="32"/>
    <col min="6411" max="6411" width="9.6328125" style="32" customWidth="1"/>
    <col min="6412" max="6656" width="9.90625" style="32"/>
    <col min="6657" max="6657" width="24" style="32" customWidth="1"/>
    <col min="6658" max="6658" width="17.453125" style="32" customWidth="1"/>
    <col min="6659" max="6659" width="20.453125" style="32" customWidth="1"/>
    <col min="6660" max="6660" width="20.90625" style="32" customWidth="1"/>
    <col min="6661" max="6661" width="20.453125" style="32" customWidth="1"/>
    <col min="6662" max="6662" width="15.6328125" style="32" customWidth="1"/>
    <col min="6663" max="6663" width="18.36328125" style="32" customWidth="1"/>
    <col min="6664" max="6666" width="9.90625" style="32"/>
    <col min="6667" max="6667" width="9.6328125" style="32" customWidth="1"/>
    <col min="6668" max="6912" width="9.90625" style="32"/>
    <col min="6913" max="6913" width="24" style="32" customWidth="1"/>
    <col min="6914" max="6914" width="17.453125" style="32" customWidth="1"/>
    <col min="6915" max="6915" width="20.453125" style="32" customWidth="1"/>
    <col min="6916" max="6916" width="20.90625" style="32" customWidth="1"/>
    <col min="6917" max="6917" width="20.453125" style="32" customWidth="1"/>
    <col min="6918" max="6918" width="15.6328125" style="32" customWidth="1"/>
    <col min="6919" max="6919" width="18.36328125" style="32" customWidth="1"/>
    <col min="6920" max="6922" width="9.90625" style="32"/>
    <col min="6923" max="6923" width="9.6328125" style="32" customWidth="1"/>
    <col min="6924" max="7168" width="9.90625" style="32"/>
    <col min="7169" max="7169" width="24" style="32" customWidth="1"/>
    <col min="7170" max="7170" width="17.453125" style="32" customWidth="1"/>
    <col min="7171" max="7171" width="20.453125" style="32" customWidth="1"/>
    <col min="7172" max="7172" width="20.90625" style="32" customWidth="1"/>
    <col min="7173" max="7173" width="20.453125" style="32" customWidth="1"/>
    <col min="7174" max="7174" width="15.6328125" style="32" customWidth="1"/>
    <col min="7175" max="7175" width="18.36328125" style="32" customWidth="1"/>
    <col min="7176" max="7178" width="9.90625" style="32"/>
    <col min="7179" max="7179" width="9.6328125" style="32" customWidth="1"/>
    <col min="7180" max="7424" width="9.90625" style="32"/>
    <col min="7425" max="7425" width="24" style="32" customWidth="1"/>
    <col min="7426" max="7426" width="17.453125" style="32" customWidth="1"/>
    <col min="7427" max="7427" width="20.453125" style="32" customWidth="1"/>
    <col min="7428" max="7428" width="20.90625" style="32" customWidth="1"/>
    <col min="7429" max="7429" width="20.453125" style="32" customWidth="1"/>
    <col min="7430" max="7430" width="15.6328125" style="32" customWidth="1"/>
    <col min="7431" max="7431" width="18.36328125" style="32" customWidth="1"/>
    <col min="7432" max="7434" width="9.90625" style="32"/>
    <col min="7435" max="7435" width="9.6328125" style="32" customWidth="1"/>
    <col min="7436" max="7680" width="9.90625" style="32"/>
    <col min="7681" max="7681" width="24" style="32" customWidth="1"/>
    <col min="7682" max="7682" width="17.453125" style="32" customWidth="1"/>
    <col min="7683" max="7683" width="20.453125" style="32" customWidth="1"/>
    <col min="7684" max="7684" width="20.90625" style="32" customWidth="1"/>
    <col min="7685" max="7685" width="20.453125" style="32" customWidth="1"/>
    <col min="7686" max="7686" width="15.6328125" style="32" customWidth="1"/>
    <col min="7687" max="7687" width="18.36328125" style="32" customWidth="1"/>
    <col min="7688" max="7690" width="9.90625" style="32"/>
    <col min="7691" max="7691" width="9.6328125" style="32" customWidth="1"/>
    <col min="7692" max="7936" width="9.90625" style="32"/>
    <col min="7937" max="7937" width="24" style="32" customWidth="1"/>
    <col min="7938" max="7938" width="17.453125" style="32" customWidth="1"/>
    <col min="7939" max="7939" width="20.453125" style="32" customWidth="1"/>
    <col min="7940" max="7940" width="20.90625" style="32" customWidth="1"/>
    <col min="7941" max="7941" width="20.453125" style="32" customWidth="1"/>
    <col min="7942" max="7942" width="15.6328125" style="32" customWidth="1"/>
    <col min="7943" max="7943" width="18.36328125" style="32" customWidth="1"/>
    <col min="7944" max="7946" width="9.90625" style="32"/>
    <col min="7947" max="7947" width="9.6328125" style="32" customWidth="1"/>
    <col min="7948" max="8192" width="9.90625" style="32"/>
    <col min="8193" max="8193" width="24" style="32" customWidth="1"/>
    <col min="8194" max="8194" width="17.453125" style="32" customWidth="1"/>
    <col min="8195" max="8195" width="20.453125" style="32" customWidth="1"/>
    <col min="8196" max="8196" width="20.90625" style="32" customWidth="1"/>
    <col min="8197" max="8197" width="20.453125" style="32" customWidth="1"/>
    <col min="8198" max="8198" width="15.6328125" style="32" customWidth="1"/>
    <col min="8199" max="8199" width="18.36328125" style="32" customWidth="1"/>
    <col min="8200" max="8202" width="9.90625" style="32"/>
    <col min="8203" max="8203" width="9.6328125" style="32" customWidth="1"/>
    <col min="8204" max="8448" width="9.90625" style="32"/>
    <col min="8449" max="8449" width="24" style="32" customWidth="1"/>
    <col min="8450" max="8450" width="17.453125" style="32" customWidth="1"/>
    <col min="8451" max="8451" width="20.453125" style="32" customWidth="1"/>
    <col min="8452" max="8452" width="20.90625" style="32" customWidth="1"/>
    <col min="8453" max="8453" width="20.453125" style="32" customWidth="1"/>
    <col min="8454" max="8454" width="15.6328125" style="32" customWidth="1"/>
    <col min="8455" max="8455" width="18.36328125" style="32" customWidth="1"/>
    <col min="8456" max="8458" width="9.90625" style="32"/>
    <col min="8459" max="8459" width="9.6328125" style="32" customWidth="1"/>
    <col min="8460" max="8704" width="9.90625" style="32"/>
    <col min="8705" max="8705" width="24" style="32" customWidth="1"/>
    <col min="8706" max="8706" width="17.453125" style="32" customWidth="1"/>
    <col min="8707" max="8707" width="20.453125" style="32" customWidth="1"/>
    <col min="8708" max="8708" width="20.90625" style="32" customWidth="1"/>
    <col min="8709" max="8709" width="20.453125" style="32" customWidth="1"/>
    <col min="8710" max="8710" width="15.6328125" style="32" customWidth="1"/>
    <col min="8711" max="8711" width="18.36328125" style="32" customWidth="1"/>
    <col min="8712" max="8714" width="9.90625" style="32"/>
    <col min="8715" max="8715" width="9.6328125" style="32" customWidth="1"/>
    <col min="8716" max="8960" width="9.90625" style="32"/>
    <col min="8961" max="8961" width="24" style="32" customWidth="1"/>
    <col min="8962" max="8962" width="17.453125" style="32" customWidth="1"/>
    <col min="8963" max="8963" width="20.453125" style="32" customWidth="1"/>
    <col min="8964" max="8964" width="20.90625" style="32" customWidth="1"/>
    <col min="8965" max="8965" width="20.453125" style="32" customWidth="1"/>
    <col min="8966" max="8966" width="15.6328125" style="32" customWidth="1"/>
    <col min="8967" max="8967" width="18.36328125" style="32" customWidth="1"/>
    <col min="8968" max="8970" width="9.90625" style="32"/>
    <col min="8971" max="8971" width="9.6328125" style="32" customWidth="1"/>
    <col min="8972" max="9216" width="9.90625" style="32"/>
    <col min="9217" max="9217" width="24" style="32" customWidth="1"/>
    <col min="9218" max="9218" width="17.453125" style="32" customWidth="1"/>
    <col min="9219" max="9219" width="20.453125" style="32" customWidth="1"/>
    <col min="9220" max="9220" width="20.90625" style="32" customWidth="1"/>
    <col min="9221" max="9221" width="20.453125" style="32" customWidth="1"/>
    <col min="9222" max="9222" width="15.6328125" style="32" customWidth="1"/>
    <col min="9223" max="9223" width="18.36328125" style="32" customWidth="1"/>
    <col min="9224" max="9226" width="9.90625" style="32"/>
    <col min="9227" max="9227" width="9.6328125" style="32" customWidth="1"/>
    <col min="9228" max="9472" width="9.90625" style="32"/>
    <col min="9473" max="9473" width="24" style="32" customWidth="1"/>
    <col min="9474" max="9474" width="17.453125" style="32" customWidth="1"/>
    <col min="9475" max="9475" width="20.453125" style="32" customWidth="1"/>
    <col min="9476" max="9476" width="20.90625" style="32" customWidth="1"/>
    <col min="9477" max="9477" width="20.453125" style="32" customWidth="1"/>
    <col min="9478" max="9478" width="15.6328125" style="32" customWidth="1"/>
    <col min="9479" max="9479" width="18.36328125" style="32" customWidth="1"/>
    <col min="9480" max="9482" width="9.90625" style="32"/>
    <col min="9483" max="9483" width="9.6328125" style="32" customWidth="1"/>
    <col min="9484" max="9728" width="9.90625" style="32"/>
    <col min="9729" max="9729" width="24" style="32" customWidth="1"/>
    <col min="9730" max="9730" width="17.453125" style="32" customWidth="1"/>
    <col min="9731" max="9731" width="20.453125" style="32" customWidth="1"/>
    <col min="9732" max="9732" width="20.90625" style="32" customWidth="1"/>
    <col min="9733" max="9733" width="20.453125" style="32" customWidth="1"/>
    <col min="9734" max="9734" width="15.6328125" style="32" customWidth="1"/>
    <col min="9735" max="9735" width="18.36328125" style="32" customWidth="1"/>
    <col min="9736" max="9738" width="9.90625" style="32"/>
    <col min="9739" max="9739" width="9.6328125" style="32" customWidth="1"/>
    <col min="9740" max="9984" width="9.90625" style="32"/>
    <col min="9985" max="9985" width="24" style="32" customWidth="1"/>
    <col min="9986" max="9986" width="17.453125" style="32" customWidth="1"/>
    <col min="9987" max="9987" width="20.453125" style="32" customWidth="1"/>
    <col min="9988" max="9988" width="20.90625" style="32" customWidth="1"/>
    <col min="9989" max="9989" width="20.453125" style="32" customWidth="1"/>
    <col min="9990" max="9990" width="15.6328125" style="32" customWidth="1"/>
    <col min="9991" max="9991" width="18.36328125" style="32" customWidth="1"/>
    <col min="9992" max="9994" width="9.90625" style="32"/>
    <col min="9995" max="9995" width="9.6328125" style="32" customWidth="1"/>
    <col min="9996" max="10240" width="9.90625" style="32"/>
    <col min="10241" max="10241" width="24" style="32" customWidth="1"/>
    <col min="10242" max="10242" width="17.453125" style="32" customWidth="1"/>
    <col min="10243" max="10243" width="20.453125" style="32" customWidth="1"/>
    <col min="10244" max="10244" width="20.90625" style="32" customWidth="1"/>
    <col min="10245" max="10245" width="20.453125" style="32" customWidth="1"/>
    <col min="10246" max="10246" width="15.6328125" style="32" customWidth="1"/>
    <col min="10247" max="10247" width="18.36328125" style="32" customWidth="1"/>
    <col min="10248" max="10250" width="9.90625" style="32"/>
    <col min="10251" max="10251" width="9.6328125" style="32" customWidth="1"/>
    <col min="10252" max="10496" width="9.90625" style="32"/>
    <col min="10497" max="10497" width="24" style="32" customWidth="1"/>
    <col min="10498" max="10498" width="17.453125" style="32" customWidth="1"/>
    <col min="10499" max="10499" width="20.453125" style="32" customWidth="1"/>
    <col min="10500" max="10500" width="20.90625" style="32" customWidth="1"/>
    <col min="10501" max="10501" width="20.453125" style="32" customWidth="1"/>
    <col min="10502" max="10502" width="15.6328125" style="32" customWidth="1"/>
    <col min="10503" max="10503" width="18.36328125" style="32" customWidth="1"/>
    <col min="10504" max="10506" width="9.90625" style="32"/>
    <col min="10507" max="10507" width="9.6328125" style="32" customWidth="1"/>
    <col min="10508" max="10752" width="9.90625" style="32"/>
    <col min="10753" max="10753" width="24" style="32" customWidth="1"/>
    <col min="10754" max="10754" width="17.453125" style="32" customWidth="1"/>
    <col min="10755" max="10755" width="20.453125" style="32" customWidth="1"/>
    <col min="10756" max="10756" width="20.90625" style="32" customWidth="1"/>
    <col min="10757" max="10757" width="20.453125" style="32" customWidth="1"/>
    <col min="10758" max="10758" width="15.6328125" style="32" customWidth="1"/>
    <col min="10759" max="10759" width="18.36328125" style="32" customWidth="1"/>
    <col min="10760" max="10762" width="9.90625" style="32"/>
    <col min="10763" max="10763" width="9.6328125" style="32" customWidth="1"/>
    <col min="10764" max="11008" width="9.90625" style="32"/>
    <col min="11009" max="11009" width="24" style="32" customWidth="1"/>
    <col min="11010" max="11010" width="17.453125" style="32" customWidth="1"/>
    <col min="11011" max="11011" width="20.453125" style="32" customWidth="1"/>
    <col min="11012" max="11012" width="20.90625" style="32" customWidth="1"/>
    <col min="11013" max="11013" width="20.453125" style="32" customWidth="1"/>
    <col min="11014" max="11014" width="15.6328125" style="32" customWidth="1"/>
    <col min="11015" max="11015" width="18.36328125" style="32" customWidth="1"/>
    <col min="11016" max="11018" width="9.90625" style="32"/>
    <col min="11019" max="11019" width="9.6328125" style="32" customWidth="1"/>
    <col min="11020" max="11264" width="9.90625" style="32"/>
    <col min="11265" max="11265" width="24" style="32" customWidth="1"/>
    <col min="11266" max="11266" width="17.453125" style="32" customWidth="1"/>
    <col min="11267" max="11267" width="20.453125" style="32" customWidth="1"/>
    <col min="11268" max="11268" width="20.90625" style="32" customWidth="1"/>
    <col min="11269" max="11269" width="20.453125" style="32" customWidth="1"/>
    <col min="11270" max="11270" width="15.6328125" style="32" customWidth="1"/>
    <col min="11271" max="11271" width="18.36328125" style="32" customWidth="1"/>
    <col min="11272" max="11274" width="9.90625" style="32"/>
    <col min="11275" max="11275" width="9.6328125" style="32" customWidth="1"/>
    <col min="11276" max="11520" width="9.90625" style="32"/>
    <col min="11521" max="11521" width="24" style="32" customWidth="1"/>
    <col min="11522" max="11522" width="17.453125" style="32" customWidth="1"/>
    <col min="11523" max="11523" width="20.453125" style="32" customWidth="1"/>
    <col min="11524" max="11524" width="20.90625" style="32" customWidth="1"/>
    <col min="11525" max="11525" width="20.453125" style="32" customWidth="1"/>
    <col min="11526" max="11526" width="15.6328125" style="32" customWidth="1"/>
    <col min="11527" max="11527" width="18.36328125" style="32" customWidth="1"/>
    <col min="11528" max="11530" width="9.90625" style="32"/>
    <col min="11531" max="11531" width="9.6328125" style="32" customWidth="1"/>
    <col min="11532" max="11776" width="9.90625" style="32"/>
    <col min="11777" max="11777" width="24" style="32" customWidth="1"/>
    <col min="11778" max="11778" width="17.453125" style="32" customWidth="1"/>
    <col min="11779" max="11779" width="20.453125" style="32" customWidth="1"/>
    <col min="11780" max="11780" width="20.90625" style="32" customWidth="1"/>
    <col min="11781" max="11781" width="20.453125" style="32" customWidth="1"/>
    <col min="11782" max="11782" width="15.6328125" style="32" customWidth="1"/>
    <col min="11783" max="11783" width="18.36328125" style="32" customWidth="1"/>
    <col min="11784" max="11786" width="9.90625" style="32"/>
    <col min="11787" max="11787" width="9.6328125" style="32" customWidth="1"/>
    <col min="11788" max="12032" width="9.90625" style="32"/>
    <col min="12033" max="12033" width="24" style="32" customWidth="1"/>
    <col min="12034" max="12034" width="17.453125" style="32" customWidth="1"/>
    <col min="12035" max="12035" width="20.453125" style="32" customWidth="1"/>
    <col min="12036" max="12036" width="20.90625" style="32" customWidth="1"/>
    <col min="12037" max="12037" width="20.453125" style="32" customWidth="1"/>
    <col min="12038" max="12038" width="15.6328125" style="32" customWidth="1"/>
    <col min="12039" max="12039" width="18.36328125" style="32" customWidth="1"/>
    <col min="12040" max="12042" width="9.90625" style="32"/>
    <col min="12043" max="12043" width="9.6328125" style="32" customWidth="1"/>
    <col min="12044" max="12288" width="9.90625" style="32"/>
    <col min="12289" max="12289" width="24" style="32" customWidth="1"/>
    <col min="12290" max="12290" width="17.453125" style="32" customWidth="1"/>
    <col min="12291" max="12291" width="20.453125" style="32" customWidth="1"/>
    <col min="12292" max="12292" width="20.90625" style="32" customWidth="1"/>
    <col min="12293" max="12293" width="20.453125" style="32" customWidth="1"/>
    <col min="12294" max="12294" width="15.6328125" style="32" customWidth="1"/>
    <col min="12295" max="12295" width="18.36328125" style="32" customWidth="1"/>
    <col min="12296" max="12298" width="9.90625" style="32"/>
    <col min="12299" max="12299" width="9.6328125" style="32" customWidth="1"/>
    <col min="12300" max="12544" width="9.90625" style="32"/>
    <col min="12545" max="12545" width="24" style="32" customWidth="1"/>
    <col min="12546" max="12546" width="17.453125" style="32" customWidth="1"/>
    <col min="12547" max="12547" width="20.453125" style="32" customWidth="1"/>
    <col min="12548" max="12548" width="20.90625" style="32" customWidth="1"/>
    <col min="12549" max="12549" width="20.453125" style="32" customWidth="1"/>
    <col min="12550" max="12550" width="15.6328125" style="32" customWidth="1"/>
    <col min="12551" max="12551" width="18.36328125" style="32" customWidth="1"/>
    <col min="12552" max="12554" width="9.90625" style="32"/>
    <col min="12555" max="12555" width="9.6328125" style="32" customWidth="1"/>
    <col min="12556" max="12800" width="9.90625" style="32"/>
    <col min="12801" max="12801" width="24" style="32" customWidth="1"/>
    <col min="12802" max="12802" width="17.453125" style="32" customWidth="1"/>
    <col min="12803" max="12803" width="20.453125" style="32" customWidth="1"/>
    <col min="12804" max="12804" width="20.90625" style="32" customWidth="1"/>
    <col min="12805" max="12805" width="20.453125" style="32" customWidth="1"/>
    <col min="12806" max="12806" width="15.6328125" style="32" customWidth="1"/>
    <col min="12807" max="12807" width="18.36328125" style="32" customWidth="1"/>
    <col min="12808" max="12810" width="9.90625" style="32"/>
    <col min="12811" max="12811" width="9.6328125" style="32" customWidth="1"/>
    <col min="12812" max="13056" width="9.90625" style="32"/>
    <col min="13057" max="13057" width="24" style="32" customWidth="1"/>
    <col min="13058" max="13058" width="17.453125" style="32" customWidth="1"/>
    <col min="13059" max="13059" width="20.453125" style="32" customWidth="1"/>
    <col min="13060" max="13060" width="20.90625" style="32" customWidth="1"/>
    <col min="13061" max="13061" width="20.453125" style="32" customWidth="1"/>
    <col min="13062" max="13062" width="15.6328125" style="32" customWidth="1"/>
    <col min="13063" max="13063" width="18.36328125" style="32" customWidth="1"/>
    <col min="13064" max="13066" width="9.90625" style="32"/>
    <col min="13067" max="13067" width="9.6328125" style="32" customWidth="1"/>
    <col min="13068" max="13312" width="9.90625" style="32"/>
    <col min="13313" max="13313" width="24" style="32" customWidth="1"/>
    <col min="13314" max="13314" width="17.453125" style="32" customWidth="1"/>
    <col min="13315" max="13315" width="20.453125" style="32" customWidth="1"/>
    <col min="13316" max="13316" width="20.90625" style="32" customWidth="1"/>
    <col min="13317" max="13317" width="20.453125" style="32" customWidth="1"/>
    <col min="13318" max="13318" width="15.6328125" style="32" customWidth="1"/>
    <col min="13319" max="13319" width="18.36328125" style="32" customWidth="1"/>
    <col min="13320" max="13322" width="9.90625" style="32"/>
    <col min="13323" max="13323" width="9.6328125" style="32" customWidth="1"/>
    <col min="13324" max="13568" width="9.90625" style="32"/>
    <col min="13569" max="13569" width="24" style="32" customWidth="1"/>
    <col min="13570" max="13570" width="17.453125" style="32" customWidth="1"/>
    <col min="13571" max="13571" width="20.453125" style="32" customWidth="1"/>
    <col min="13572" max="13572" width="20.90625" style="32" customWidth="1"/>
    <col min="13573" max="13573" width="20.453125" style="32" customWidth="1"/>
    <col min="13574" max="13574" width="15.6328125" style="32" customWidth="1"/>
    <col min="13575" max="13575" width="18.36328125" style="32" customWidth="1"/>
    <col min="13576" max="13578" width="9.90625" style="32"/>
    <col min="13579" max="13579" width="9.6328125" style="32" customWidth="1"/>
    <col min="13580" max="13824" width="9.90625" style="32"/>
    <col min="13825" max="13825" width="24" style="32" customWidth="1"/>
    <col min="13826" max="13826" width="17.453125" style="32" customWidth="1"/>
    <col min="13827" max="13827" width="20.453125" style="32" customWidth="1"/>
    <col min="13828" max="13828" width="20.90625" style="32" customWidth="1"/>
    <col min="13829" max="13829" width="20.453125" style="32" customWidth="1"/>
    <col min="13830" max="13830" width="15.6328125" style="32" customWidth="1"/>
    <col min="13831" max="13831" width="18.36328125" style="32" customWidth="1"/>
    <col min="13832" max="13834" width="9.90625" style="32"/>
    <col min="13835" max="13835" width="9.6328125" style="32" customWidth="1"/>
    <col min="13836" max="14080" width="9.90625" style="32"/>
    <col min="14081" max="14081" width="24" style="32" customWidth="1"/>
    <col min="14082" max="14082" width="17.453125" style="32" customWidth="1"/>
    <col min="14083" max="14083" width="20.453125" style="32" customWidth="1"/>
    <col min="14084" max="14084" width="20.90625" style="32" customWidth="1"/>
    <col min="14085" max="14085" width="20.453125" style="32" customWidth="1"/>
    <col min="14086" max="14086" width="15.6328125" style="32" customWidth="1"/>
    <col min="14087" max="14087" width="18.36328125" style="32" customWidth="1"/>
    <col min="14088" max="14090" width="9.90625" style="32"/>
    <col min="14091" max="14091" width="9.6328125" style="32" customWidth="1"/>
    <col min="14092" max="14336" width="9.90625" style="32"/>
    <col min="14337" max="14337" width="24" style="32" customWidth="1"/>
    <col min="14338" max="14338" width="17.453125" style="32" customWidth="1"/>
    <col min="14339" max="14339" width="20.453125" style="32" customWidth="1"/>
    <col min="14340" max="14340" width="20.90625" style="32" customWidth="1"/>
    <col min="14341" max="14341" width="20.453125" style="32" customWidth="1"/>
    <col min="14342" max="14342" width="15.6328125" style="32" customWidth="1"/>
    <col min="14343" max="14343" width="18.36328125" style="32" customWidth="1"/>
    <col min="14344" max="14346" width="9.90625" style="32"/>
    <col min="14347" max="14347" width="9.6328125" style="32" customWidth="1"/>
    <col min="14348" max="14592" width="9.90625" style="32"/>
    <col min="14593" max="14593" width="24" style="32" customWidth="1"/>
    <col min="14594" max="14594" width="17.453125" style="32" customWidth="1"/>
    <col min="14595" max="14595" width="20.453125" style="32" customWidth="1"/>
    <col min="14596" max="14596" width="20.90625" style="32" customWidth="1"/>
    <col min="14597" max="14597" width="20.453125" style="32" customWidth="1"/>
    <col min="14598" max="14598" width="15.6328125" style="32" customWidth="1"/>
    <col min="14599" max="14599" width="18.36328125" style="32" customWidth="1"/>
    <col min="14600" max="14602" width="9.90625" style="32"/>
    <col min="14603" max="14603" width="9.6328125" style="32" customWidth="1"/>
    <col min="14604" max="14848" width="9.90625" style="32"/>
    <col min="14849" max="14849" width="24" style="32" customWidth="1"/>
    <col min="14850" max="14850" width="17.453125" style="32" customWidth="1"/>
    <col min="14851" max="14851" width="20.453125" style="32" customWidth="1"/>
    <col min="14852" max="14852" width="20.90625" style="32" customWidth="1"/>
    <col min="14853" max="14853" width="20.453125" style="32" customWidth="1"/>
    <col min="14854" max="14854" width="15.6328125" style="32" customWidth="1"/>
    <col min="14855" max="14855" width="18.36328125" style="32" customWidth="1"/>
    <col min="14856" max="14858" width="9.90625" style="32"/>
    <col min="14859" max="14859" width="9.6328125" style="32" customWidth="1"/>
    <col min="14860" max="15104" width="9.90625" style="32"/>
    <col min="15105" max="15105" width="24" style="32" customWidth="1"/>
    <col min="15106" max="15106" width="17.453125" style="32" customWidth="1"/>
    <col min="15107" max="15107" width="20.453125" style="32" customWidth="1"/>
    <col min="15108" max="15108" width="20.90625" style="32" customWidth="1"/>
    <col min="15109" max="15109" width="20.453125" style="32" customWidth="1"/>
    <col min="15110" max="15110" width="15.6328125" style="32" customWidth="1"/>
    <col min="15111" max="15111" width="18.36328125" style="32" customWidth="1"/>
    <col min="15112" max="15114" width="9.90625" style="32"/>
    <col min="15115" max="15115" width="9.6328125" style="32" customWidth="1"/>
    <col min="15116" max="15360" width="9.90625" style="32"/>
    <col min="15361" max="15361" width="24" style="32" customWidth="1"/>
    <col min="15362" max="15362" width="17.453125" style="32" customWidth="1"/>
    <col min="15363" max="15363" width="20.453125" style="32" customWidth="1"/>
    <col min="15364" max="15364" width="20.90625" style="32" customWidth="1"/>
    <col min="15365" max="15365" width="20.453125" style="32" customWidth="1"/>
    <col min="15366" max="15366" width="15.6328125" style="32" customWidth="1"/>
    <col min="15367" max="15367" width="18.36328125" style="32" customWidth="1"/>
    <col min="15368" max="15370" width="9.90625" style="32"/>
    <col min="15371" max="15371" width="9.6328125" style="32" customWidth="1"/>
    <col min="15372" max="15616" width="9.90625" style="32"/>
    <col min="15617" max="15617" width="24" style="32" customWidth="1"/>
    <col min="15618" max="15618" width="17.453125" style="32" customWidth="1"/>
    <col min="15619" max="15619" width="20.453125" style="32" customWidth="1"/>
    <col min="15620" max="15620" width="20.90625" style="32" customWidth="1"/>
    <col min="15621" max="15621" width="20.453125" style="32" customWidth="1"/>
    <col min="15622" max="15622" width="15.6328125" style="32" customWidth="1"/>
    <col min="15623" max="15623" width="18.36328125" style="32" customWidth="1"/>
    <col min="15624" max="15626" width="9.90625" style="32"/>
    <col min="15627" max="15627" width="9.6328125" style="32" customWidth="1"/>
    <col min="15628" max="15872" width="9.90625" style="32"/>
    <col min="15873" max="15873" width="24" style="32" customWidth="1"/>
    <col min="15874" max="15874" width="17.453125" style="32" customWidth="1"/>
    <col min="15875" max="15875" width="20.453125" style="32" customWidth="1"/>
    <col min="15876" max="15876" width="20.90625" style="32" customWidth="1"/>
    <col min="15877" max="15877" width="20.453125" style="32" customWidth="1"/>
    <col min="15878" max="15878" width="15.6328125" style="32" customWidth="1"/>
    <col min="15879" max="15879" width="18.36328125" style="32" customWidth="1"/>
    <col min="15880" max="15882" width="9.90625" style="32"/>
    <col min="15883" max="15883" width="9.6328125" style="32" customWidth="1"/>
    <col min="15884" max="16128" width="9.90625" style="32"/>
    <col min="16129" max="16129" width="24" style="32" customWidth="1"/>
    <col min="16130" max="16130" width="17.453125" style="32" customWidth="1"/>
    <col min="16131" max="16131" width="20.453125" style="32" customWidth="1"/>
    <col min="16132" max="16132" width="20.90625" style="32" customWidth="1"/>
    <col min="16133" max="16133" width="20.453125" style="32" customWidth="1"/>
    <col min="16134" max="16134" width="15.6328125" style="32" customWidth="1"/>
    <col min="16135" max="16135" width="18.36328125" style="32" customWidth="1"/>
    <col min="16136" max="16138" width="9.90625" style="32"/>
    <col min="16139" max="16139" width="9.6328125" style="32" customWidth="1"/>
    <col min="16140" max="16384" width="9.90625" style="32"/>
  </cols>
  <sheetData>
    <row r="1" spans="1:8" ht="25.5" customHeight="1" x14ac:dyDescent="0.45">
      <c r="A1" s="401" t="str">
        <f>經費支出彙總表!B3</f>
        <v>XXX公司</v>
      </c>
      <c r="B1" s="402"/>
      <c r="C1" s="402"/>
      <c r="D1" s="402"/>
      <c r="E1" s="402"/>
      <c r="F1" s="402"/>
      <c r="G1" s="402"/>
    </row>
    <row r="2" spans="1:8" ht="21.5" x14ac:dyDescent="0.45">
      <c r="A2" s="403" t="s">
        <v>326</v>
      </c>
      <c r="B2" s="404"/>
      <c r="C2" s="404"/>
      <c r="D2" s="404"/>
      <c r="E2" s="404"/>
      <c r="F2" s="404"/>
      <c r="G2" s="404"/>
    </row>
    <row r="3" spans="1:8" ht="20.25" customHeight="1" thickBot="1" x14ac:dyDescent="0.45">
      <c r="A3" s="33"/>
      <c r="B3" s="39"/>
      <c r="C3" s="39"/>
      <c r="E3" s="40"/>
      <c r="F3" s="40"/>
      <c r="H3" s="41" t="s">
        <v>46</v>
      </c>
    </row>
    <row r="4" spans="1:8" s="44" customFormat="1" ht="34.75" customHeight="1" x14ac:dyDescent="0.4">
      <c r="A4" s="126" t="s">
        <v>47</v>
      </c>
      <c r="B4" s="131" t="s">
        <v>188</v>
      </c>
      <c r="C4" s="131" t="s">
        <v>216</v>
      </c>
      <c r="D4" s="131" t="s">
        <v>48</v>
      </c>
      <c r="E4" s="131" t="s">
        <v>49</v>
      </c>
      <c r="F4" s="131" t="s">
        <v>50</v>
      </c>
      <c r="G4" s="131" t="s">
        <v>36</v>
      </c>
      <c r="H4" s="132" t="s">
        <v>51</v>
      </c>
    </row>
    <row r="5" spans="1:8" ht="21" customHeight="1" x14ac:dyDescent="0.4">
      <c r="A5" s="207" t="s">
        <v>333</v>
      </c>
      <c r="B5" s="205" t="s">
        <v>80</v>
      </c>
      <c r="C5" s="204" t="s">
        <v>301</v>
      </c>
      <c r="D5" s="205" t="s">
        <v>329</v>
      </c>
      <c r="E5" s="205" t="s">
        <v>77</v>
      </c>
      <c r="F5" s="204" t="s">
        <v>79</v>
      </c>
      <c r="G5" s="206">
        <v>150000</v>
      </c>
      <c r="H5" s="208" t="s">
        <v>331</v>
      </c>
    </row>
    <row r="6" spans="1:8" ht="21" customHeight="1" x14ac:dyDescent="0.4">
      <c r="A6" s="207" t="s">
        <v>333</v>
      </c>
      <c r="B6" s="205" t="s">
        <v>81</v>
      </c>
      <c r="C6" s="204" t="s">
        <v>521</v>
      </c>
      <c r="D6" s="205" t="s">
        <v>330</v>
      </c>
      <c r="E6" s="205" t="s">
        <v>78</v>
      </c>
      <c r="F6" s="204" t="s">
        <v>541</v>
      </c>
      <c r="G6" s="206">
        <v>80000</v>
      </c>
      <c r="H6" s="208" t="s">
        <v>332</v>
      </c>
    </row>
    <row r="7" spans="1:8" ht="21" customHeight="1" x14ac:dyDescent="0.4">
      <c r="A7" s="207"/>
      <c r="B7" s="205"/>
      <c r="C7" s="205"/>
      <c r="D7" s="205"/>
      <c r="E7" s="205"/>
      <c r="F7" s="205"/>
      <c r="G7" s="206"/>
      <c r="H7" s="208"/>
    </row>
    <row r="8" spans="1:8" ht="19" customHeight="1" x14ac:dyDescent="0.35">
      <c r="A8" s="209"/>
      <c r="B8" s="205"/>
      <c r="C8" s="205"/>
      <c r="D8" s="205"/>
      <c r="E8" s="205"/>
      <c r="F8" s="205"/>
      <c r="G8" s="205"/>
      <c r="H8" s="208"/>
    </row>
    <row r="9" spans="1:8" ht="21" customHeight="1" x14ac:dyDescent="0.35">
      <c r="A9" s="209"/>
      <c r="B9" s="205"/>
      <c r="C9" s="205"/>
      <c r="D9" s="205"/>
      <c r="E9" s="205"/>
      <c r="F9" s="205"/>
      <c r="G9" s="206"/>
      <c r="H9" s="208"/>
    </row>
    <row r="10" spans="1:8" ht="21" customHeight="1" x14ac:dyDescent="0.35">
      <c r="A10" s="209"/>
      <c r="B10" s="205"/>
      <c r="C10" s="205"/>
      <c r="D10" s="205"/>
      <c r="E10" s="205"/>
      <c r="F10" s="205"/>
      <c r="G10" s="206"/>
      <c r="H10" s="208"/>
    </row>
    <row r="11" spans="1:8" ht="21" customHeight="1" x14ac:dyDescent="0.35">
      <c r="A11" s="209"/>
      <c r="B11" s="205"/>
      <c r="C11" s="205"/>
      <c r="D11" s="205"/>
      <c r="E11" s="205"/>
      <c r="F11" s="205"/>
      <c r="G11" s="206"/>
      <c r="H11" s="208"/>
    </row>
    <row r="12" spans="1:8" ht="21" customHeight="1" x14ac:dyDescent="0.35">
      <c r="A12" s="209"/>
      <c r="B12" s="205"/>
      <c r="C12" s="205"/>
      <c r="D12" s="205"/>
      <c r="E12" s="205"/>
      <c r="F12" s="205"/>
      <c r="G12" s="206"/>
      <c r="H12" s="208"/>
    </row>
    <row r="13" spans="1:8" ht="24" customHeight="1" x14ac:dyDescent="0.35">
      <c r="A13" s="209"/>
      <c r="B13" s="205"/>
      <c r="C13" s="205"/>
      <c r="D13" s="205"/>
      <c r="E13" s="205"/>
      <c r="F13" s="205"/>
      <c r="G13" s="205"/>
      <c r="H13" s="208"/>
    </row>
    <row r="14" spans="1:8" ht="24" customHeight="1" x14ac:dyDescent="0.35">
      <c r="A14" s="209"/>
      <c r="B14" s="205"/>
      <c r="C14" s="205"/>
      <c r="D14" s="205"/>
      <c r="E14" s="205"/>
      <c r="F14" s="205"/>
      <c r="G14" s="206"/>
      <c r="H14" s="208"/>
    </row>
    <row r="15" spans="1:8" ht="24" customHeight="1" thickBot="1" x14ac:dyDescent="0.5">
      <c r="A15" s="409" t="s">
        <v>42</v>
      </c>
      <c r="B15" s="410"/>
      <c r="C15" s="410"/>
      <c r="D15" s="410"/>
      <c r="E15" s="410"/>
      <c r="F15" s="410"/>
      <c r="G15" s="140">
        <f>SUM(G5:G14)</f>
        <v>230000</v>
      </c>
      <c r="H15" s="67"/>
    </row>
    <row r="16" spans="1:8" s="46" customFormat="1" ht="42.65" customHeight="1" x14ac:dyDescent="0.45">
      <c r="A16" s="411" t="s">
        <v>508</v>
      </c>
      <c r="B16" s="411"/>
      <c r="C16" s="411"/>
      <c r="D16" s="411"/>
      <c r="E16" s="411"/>
      <c r="F16" s="411"/>
      <c r="G16" s="411"/>
      <c r="H16" s="411"/>
    </row>
    <row r="17" spans="1:8" s="49" customFormat="1" ht="37.75" customHeight="1" x14ac:dyDescent="0.45">
      <c r="A17" s="411" t="s">
        <v>509</v>
      </c>
      <c r="B17" s="411"/>
      <c r="C17" s="411"/>
      <c r="D17" s="411"/>
      <c r="E17" s="411"/>
      <c r="F17" s="411"/>
      <c r="G17" s="411"/>
      <c r="H17" s="411"/>
    </row>
    <row r="18" spans="1:8" s="49" customFormat="1" ht="19.5" x14ac:dyDescent="0.45">
      <c r="A18" s="29" t="s">
        <v>420</v>
      </c>
      <c r="B18" s="46"/>
      <c r="C18" s="46"/>
      <c r="D18" s="46"/>
    </row>
    <row r="19" spans="1:8" s="49" customFormat="1" ht="61.75" customHeight="1" x14ac:dyDescent="0.45">
      <c r="A19" s="411" t="s">
        <v>507</v>
      </c>
      <c r="B19" s="411"/>
      <c r="C19" s="411"/>
      <c r="D19" s="411"/>
      <c r="E19" s="411"/>
      <c r="F19" s="411"/>
      <c r="G19" s="411"/>
      <c r="H19" s="411"/>
    </row>
    <row r="20" spans="1:8" s="46" customFormat="1" ht="19.5" x14ac:dyDescent="0.45">
      <c r="A20" s="411" t="s">
        <v>506</v>
      </c>
      <c r="B20" s="411"/>
      <c r="C20" s="411"/>
      <c r="D20" s="411"/>
      <c r="E20" s="411"/>
      <c r="F20" s="411"/>
      <c r="G20" s="411"/>
      <c r="H20" s="411"/>
    </row>
    <row r="21" spans="1:8" ht="19.5" x14ac:dyDescent="0.45">
      <c r="A21" s="411" t="s">
        <v>423</v>
      </c>
      <c r="B21" s="411"/>
      <c r="C21" s="411"/>
      <c r="D21" s="411"/>
      <c r="E21" s="411"/>
      <c r="F21" s="411"/>
      <c r="G21" s="411"/>
      <c r="H21" s="411"/>
    </row>
    <row r="22" spans="1:8" ht="19.5" x14ac:dyDescent="0.45">
      <c r="A22" s="411" t="s">
        <v>424</v>
      </c>
      <c r="B22" s="411"/>
      <c r="C22" s="411"/>
      <c r="D22" s="411"/>
      <c r="E22" s="411"/>
      <c r="F22" s="411"/>
      <c r="G22" s="411"/>
      <c r="H22" s="411"/>
    </row>
    <row r="23" spans="1:8" ht="43.75" customHeight="1" x14ac:dyDescent="0.45">
      <c r="A23" s="411" t="s">
        <v>505</v>
      </c>
      <c r="B23" s="411"/>
      <c r="C23" s="411"/>
      <c r="D23" s="411"/>
      <c r="E23" s="411"/>
      <c r="F23" s="411"/>
      <c r="G23" s="411"/>
      <c r="H23" s="411"/>
    </row>
  </sheetData>
  <mergeCells count="10">
    <mergeCell ref="A1:G1"/>
    <mergeCell ref="A2:G2"/>
    <mergeCell ref="A15:F15"/>
    <mergeCell ref="A23:H23"/>
    <mergeCell ref="A22:H22"/>
    <mergeCell ref="A21:H21"/>
    <mergeCell ref="A20:H20"/>
    <mergeCell ref="A19:H19"/>
    <mergeCell ref="A16:H16"/>
    <mergeCell ref="A17:H17"/>
  </mergeCells>
  <phoneticPr fontId="2" type="noConversion"/>
  <printOptions horizontalCentered="1"/>
  <pageMargins left="0.62" right="0.44" top="0.9055118110236221" bottom="0.23622047244094491" header="0.35433070866141736" footer="0.23622047244094491"/>
  <pageSetup paperSize="9" fitToHeight="0"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8"/>
  <sheetViews>
    <sheetView topLeftCell="A6" workbookViewId="0">
      <selection activeCell="H13" sqref="H13"/>
    </sheetView>
  </sheetViews>
  <sheetFormatPr defaultColWidth="9" defaultRowHeight="15" x14ac:dyDescent="0.4"/>
  <cols>
    <col min="1" max="1" width="14" style="161" customWidth="1"/>
    <col min="2" max="2" width="17.08984375" style="114" customWidth="1"/>
    <col min="3" max="3" width="16.453125" style="114" customWidth="1"/>
    <col min="4" max="4" width="16.08984375" style="114" customWidth="1"/>
    <col min="5" max="5" width="28" style="114" customWidth="1"/>
    <col min="6" max="6" width="23.08984375" style="114" customWidth="1"/>
    <col min="7" max="16384" width="9" style="114"/>
  </cols>
  <sheetData>
    <row r="1" spans="1:8" ht="17" x14ac:dyDescent="0.4">
      <c r="A1" s="333"/>
      <c r="B1" s="333"/>
      <c r="C1" s="333"/>
      <c r="D1" s="334" t="str">
        <f>經費支出彙總表!B3</f>
        <v>XXX公司</v>
      </c>
      <c r="E1" s="333"/>
      <c r="F1" s="333"/>
      <c r="G1" s="333"/>
      <c r="H1" s="333"/>
    </row>
    <row r="2" spans="1:8" ht="17.5" thickBot="1" x14ac:dyDescent="0.45">
      <c r="A2" s="333"/>
      <c r="B2" s="333"/>
      <c r="C2" s="333"/>
      <c r="D2" s="334" t="s">
        <v>207</v>
      </c>
      <c r="E2" s="333"/>
      <c r="F2" s="333"/>
      <c r="G2" s="333"/>
      <c r="H2" s="333"/>
    </row>
    <row r="3" spans="1:8" ht="17.5" thickBot="1" x14ac:dyDescent="0.45">
      <c r="A3" s="335" t="s">
        <v>189</v>
      </c>
      <c r="B3" s="336" t="s">
        <v>426</v>
      </c>
      <c r="C3" s="337"/>
      <c r="D3" s="337"/>
      <c r="E3" s="337"/>
      <c r="F3" s="338"/>
    </row>
    <row r="4" spans="1:8" ht="20.25" customHeight="1" x14ac:dyDescent="0.4">
      <c r="A4" s="339" t="s">
        <v>190</v>
      </c>
      <c r="B4" s="340" t="s">
        <v>191</v>
      </c>
      <c r="C4" s="341"/>
      <c r="D4" s="341"/>
      <c r="E4" s="341"/>
      <c r="F4" s="342"/>
    </row>
    <row r="5" spans="1:8" s="161" customFormat="1" ht="20.25" customHeight="1" x14ac:dyDescent="0.4">
      <c r="A5" s="163" t="s">
        <v>192</v>
      </c>
      <c r="B5" s="168" t="s">
        <v>211</v>
      </c>
      <c r="C5" s="168" t="s">
        <v>209</v>
      </c>
      <c r="D5" s="168" t="s">
        <v>210</v>
      </c>
      <c r="E5" s="168" t="s">
        <v>427</v>
      </c>
      <c r="F5" s="169" t="s">
        <v>428</v>
      </c>
    </row>
    <row r="6" spans="1:8" ht="20.25" customHeight="1" thickBot="1" x14ac:dyDescent="0.45">
      <c r="A6" s="164" t="s">
        <v>193</v>
      </c>
      <c r="B6" s="263"/>
      <c r="C6" s="263"/>
      <c r="D6" s="263"/>
      <c r="E6" s="291">
        <f>SUM(C6:D6)</f>
        <v>0</v>
      </c>
      <c r="F6" s="292">
        <f>B6-E6</f>
        <v>0</v>
      </c>
    </row>
    <row r="7" spans="1:8" ht="20.25" customHeight="1" thickBot="1" x14ac:dyDescent="0.45">
      <c r="A7" s="333"/>
      <c r="B7" s="333"/>
      <c r="C7" s="333"/>
      <c r="D7" s="333"/>
      <c r="E7" s="333"/>
      <c r="F7" s="333"/>
      <c r="G7" s="333"/>
    </row>
    <row r="8" spans="1:8" ht="20.25" customHeight="1" thickBot="1" x14ac:dyDescent="0.45">
      <c r="A8" s="335" t="s">
        <v>189</v>
      </c>
      <c r="B8" s="336" t="s">
        <v>194</v>
      </c>
      <c r="C8" s="337"/>
      <c r="D8" s="337"/>
      <c r="E8" s="337"/>
      <c r="F8" s="338"/>
    </row>
    <row r="9" spans="1:8" ht="20.25" customHeight="1" x14ac:dyDescent="0.4">
      <c r="A9" s="339" t="s">
        <v>190</v>
      </c>
      <c r="B9" s="340" t="s">
        <v>195</v>
      </c>
      <c r="C9" s="341"/>
      <c r="D9" s="341"/>
      <c r="E9" s="341"/>
      <c r="F9" s="342"/>
    </row>
    <row r="10" spans="1:8" s="161" customFormat="1" ht="29.5" customHeight="1" x14ac:dyDescent="0.4">
      <c r="A10" s="163" t="s">
        <v>192</v>
      </c>
      <c r="B10" s="168" t="s">
        <v>211</v>
      </c>
      <c r="C10" s="168" t="s">
        <v>209</v>
      </c>
      <c r="D10" s="168" t="s">
        <v>210</v>
      </c>
      <c r="E10" s="168" t="s">
        <v>427</v>
      </c>
      <c r="F10" s="169" t="s">
        <v>428</v>
      </c>
    </row>
    <row r="11" spans="1:8" ht="17" x14ac:dyDescent="0.4">
      <c r="A11" s="163" t="s">
        <v>196</v>
      </c>
      <c r="B11" s="219"/>
      <c r="C11" s="219"/>
      <c r="D11" s="219"/>
      <c r="E11" s="343">
        <f>SUM(C11:D11)</f>
        <v>0</v>
      </c>
      <c r="F11" s="344">
        <f>B11-E11</f>
        <v>0</v>
      </c>
    </row>
    <row r="12" spans="1:8" ht="19.5" customHeight="1" x14ac:dyDescent="0.4">
      <c r="A12" s="163" t="s">
        <v>197</v>
      </c>
      <c r="B12" s="219"/>
      <c r="C12" s="219"/>
      <c r="D12" s="219"/>
      <c r="E12" s="343">
        <f>SUM(C12:D12)</f>
        <v>0</v>
      </c>
      <c r="F12" s="344">
        <f>B12-E12</f>
        <v>0</v>
      </c>
    </row>
    <row r="13" spans="1:8" ht="19.5" customHeight="1" x14ac:dyDescent="0.4">
      <c r="A13" s="163" t="s">
        <v>198</v>
      </c>
      <c r="B13" s="219"/>
      <c r="C13" s="219"/>
      <c r="D13" s="219"/>
      <c r="E13" s="343">
        <f>SUM(C13:D13)</f>
        <v>0</v>
      </c>
      <c r="F13" s="344">
        <f>B13-E13</f>
        <v>0</v>
      </c>
    </row>
    <row r="14" spans="1:8" ht="19.5" hidden="1" customHeight="1" thickBot="1" x14ac:dyDescent="0.45">
      <c r="A14" s="163" t="s">
        <v>199</v>
      </c>
      <c r="B14" s="219"/>
      <c r="C14" s="219"/>
      <c r="D14" s="219"/>
      <c r="E14" s="343">
        <f>SUM(C14:D14)</f>
        <v>0</v>
      </c>
      <c r="F14" s="344">
        <f>B14-E14</f>
        <v>0</v>
      </c>
    </row>
    <row r="15" spans="1:8" ht="19.5" hidden="1" customHeight="1" thickBot="1" x14ac:dyDescent="0.45">
      <c r="A15" s="163" t="s">
        <v>200</v>
      </c>
      <c r="B15" s="219"/>
      <c r="C15" s="219"/>
      <c r="D15" s="219"/>
      <c r="E15" s="343">
        <f>SUM(C15:D15)</f>
        <v>0</v>
      </c>
      <c r="F15" s="344">
        <f>B15-E15</f>
        <v>0</v>
      </c>
    </row>
    <row r="16" spans="1:8" ht="19.5" customHeight="1" thickBot="1" x14ac:dyDescent="0.45">
      <c r="A16" s="164" t="s">
        <v>201</v>
      </c>
      <c r="B16" s="165">
        <f>SUM(B11:B15)</f>
        <v>0</v>
      </c>
      <c r="C16" s="165">
        <f>SUM(C11:C15)</f>
        <v>0</v>
      </c>
      <c r="D16" s="165">
        <f>SUM(D11:D15)</f>
        <v>0</v>
      </c>
      <c r="E16" s="165">
        <f>SUM(E11:E15)</f>
        <v>0</v>
      </c>
      <c r="F16" s="345">
        <f>SUM(F11:F15)</f>
        <v>0</v>
      </c>
    </row>
    <row r="17" spans="1:6" ht="19.5" customHeight="1" thickBot="1" x14ac:dyDescent="0.45">
      <c r="A17" s="333"/>
      <c r="B17" s="333"/>
      <c r="C17" s="333"/>
      <c r="D17" s="333"/>
      <c r="E17" s="333"/>
      <c r="F17" s="333"/>
    </row>
    <row r="18" spans="1:6" ht="19.5" customHeight="1" thickBot="1" x14ac:dyDescent="0.45">
      <c r="A18" s="335" t="s">
        <v>189</v>
      </c>
      <c r="B18" s="336" t="s">
        <v>425</v>
      </c>
      <c r="C18" s="337"/>
      <c r="D18" s="337"/>
      <c r="E18" s="337"/>
      <c r="F18" s="338"/>
    </row>
    <row r="19" spans="1:6" ht="17" x14ac:dyDescent="0.4">
      <c r="A19" s="339" t="s">
        <v>190</v>
      </c>
      <c r="B19" s="340" t="s">
        <v>212</v>
      </c>
      <c r="C19" s="341"/>
      <c r="D19" s="341"/>
      <c r="E19" s="341"/>
      <c r="F19" s="342"/>
    </row>
    <row r="20" spans="1:6" s="161" customFormat="1" ht="22.75" customHeight="1" x14ac:dyDescent="0.4">
      <c r="A20" s="163" t="s">
        <v>192</v>
      </c>
      <c r="B20" s="168" t="s">
        <v>258</v>
      </c>
      <c r="C20" s="168" t="s">
        <v>259</v>
      </c>
      <c r="D20" s="168" t="s">
        <v>260</v>
      </c>
      <c r="E20" s="168" t="s">
        <v>427</v>
      </c>
      <c r="F20" s="169" t="s">
        <v>428</v>
      </c>
    </row>
    <row r="21" spans="1:6" ht="22.75" customHeight="1" x14ac:dyDescent="0.4">
      <c r="A21" s="163" t="s">
        <v>202</v>
      </c>
      <c r="B21" s="219"/>
      <c r="C21" s="219"/>
      <c r="D21" s="219"/>
      <c r="E21" s="343">
        <f>SUM(C21:D21)</f>
        <v>0</v>
      </c>
      <c r="F21" s="344">
        <f>B21-E21</f>
        <v>0</v>
      </c>
    </row>
    <row r="22" spans="1:6" ht="22.75" customHeight="1" x14ac:dyDescent="0.4">
      <c r="A22" s="163" t="s">
        <v>203</v>
      </c>
      <c r="B22" s="219"/>
      <c r="C22" s="219"/>
      <c r="D22" s="219"/>
      <c r="E22" s="343">
        <f>SUM(C22:D22)</f>
        <v>0</v>
      </c>
      <c r="F22" s="344">
        <f>B22-E22</f>
        <v>0</v>
      </c>
    </row>
    <row r="23" spans="1:6" ht="22.75" hidden="1" customHeight="1" thickBot="1" x14ac:dyDescent="0.45">
      <c r="A23" s="163" t="s">
        <v>204</v>
      </c>
      <c r="B23" s="219"/>
      <c r="C23" s="219"/>
      <c r="D23" s="219"/>
      <c r="E23" s="343">
        <f>SUM(C23:D23)</f>
        <v>0</v>
      </c>
      <c r="F23" s="344">
        <f>B23-E23</f>
        <v>0</v>
      </c>
    </row>
    <row r="24" spans="1:6" ht="22.75" hidden="1" customHeight="1" thickBot="1" x14ac:dyDescent="0.45">
      <c r="A24" s="163" t="s">
        <v>205</v>
      </c>
      <c r="B24" s="219"/>
      <c r="C24" s="219"/>
      <c r="D24" s="219"/>
      <c r="E24" s="343">
        <f>SUM(C24:D24)</f>
        <v>0</v>
      </c>
      <c r="F24" s="344">
        <f>B24-E24</f>
        <v>0</v>
      </c>
    </row>
    <row r="25" spans="1:6" ht="22.75" hidden="1" customHeight="1" thickBot="1" x14ac:dyDescent="0.45">
      <c r="A25" s="163" t="s">
        <v>206</v>
      </c>
      <c r="B25" s="219"/>
      <c r="C25" s="219"/>
      <c r="D25" s="219"/>
      <c r="E25" s="343">
        <f>SUM(C25:D25)</f>
        <v>0</v>
      </c>
      <c r="F25" s="344">
        <f>B25-E25</f>
        <v>0</v>
      </c>
    </row>
    <row r="26" spans="1:6" ht="22.75" customHeight="1" thickBot="1" x14ac:dyDescent="0.45">
      <c r="A26" s="164" t="s">
        <v>201</v>
      </c>
      <c r="B26" s="165">
        <f t="shared" ref="B26:F26" si="0">SUM(B21:B25)</f>
        <v>0</v>
      </c>
      <c r="C26" s="165">
        <f t="shared" si="0"/>
        <v>0</v>
      </c>
      <c r="D26" s="165">
        <f t="shared" si="0"/>
        <v>0</v>
      </c>
      <c r="E26" s="165">
        <f t="shared" si="0"/>
        <v>0</v>
      </c>
      <c r="F26" s="345">
        <f t="shared" si="0"/>
        <v>0</v>
      </c>
    </row>
    <row r="28" spans="1:6" ht="17" x14ac:dyDescent="0.4">
      <c r="A28" s="162" t="s">
        <v>213</v>
      </c>
    </row>
  </sheetData>
  <phoneticPr fontId="2" type="noConversion"/>
  <pageMargins left="0.7" right="0.7" top="0.42" bottom="0.4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15</vt:i4>
      </vt:variant>
    </vt:vector>
  </HeadingPairs>
  <TitlesOfParts>
    <vt:vector size="31" baseType="lpstr">
      <vt:lpstr>經費支出彙總表</vt:lpstr>
      <vt:lpstr>計畫人員薪資</vt:lpstr>
      <vt:lpstr>工時記錄表</vt:lpstr>
      <vt:lpstr>顧問專家費</vt:lpstr>
      <vt:lpstr>消耗性器材及原材料費</vt:lpstr>
      <vt:lpstr>設備使用費</vt:lpstr>
      <vt:lpstr>設備使用記錄表</vt:lpstr>
      <vt:lpstr>設備維護費</vt:lpstr>
      <vt:lpstr>無形資產引進費</vt:lpstr>
      <vt:lpstr>委託研究費</vt:lpstr>
      <vt:lpstr>委託勞務費</vt:lpstr>
      <vt:lpstr>驗證費</vt:lpstr>
      <vt:lpstr>國內差旅費</vt:lpstr>
      <vt:lpstr>服務推廣費-廣告宣傳費</vt:lpstr>
      <vt:lpstr>服務推廣費-其他</vt:lpstr>
      <vt:lpstr>各科目檢核表</vt:lpstr>
      <vt:lpstr>工時記錄表!Print_Area</vt:lpstr>
      <vt:lpstr>委託研究費!Print_Area</vt:lpstr>
      <vt:lpstr>委託勞務費!Print_Area</vt:lpstr>
      <vt:lpstr>'服務推廣費-其他'!Print_Area</vt:lpstr>
      <vt:lpstr>'服務推廣費-廣告宣傳費'!Print_Area</vt:lpstr>
      <vt:lpstr>計畫人員薪資!Print_Area</vt:lpstr>
      <vt:lpstr>消耗性器材及原材料費!Print_Area</vt:lpstr>
      <vt:lpstr>國內差旅費!Print_Area</vt:lpstr>
      <vt:lpstr>設備使用記錄表!Print_Area</vt:lpstr>
      <vt:lpstr>設備使用費!Print_Area</vt:lpstr>
      <vt:lpstr>設備維護費!Print_Area</vt:lpstr>
      <vt:lpstr>無形資產引進費!Print_Area</vt:lpstr>
      <vt:lpstr>經費支出彙總表!Print_Area</vt:lpstr>
      <vt:lpstr>顧問專家費!Print_Area</vt:lpstr>
      <vt:lpstr>驗證費!Print_Area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2025-07-17T07:11:27Z</dcterms:modified>
</cp:coreProperties>
</file>